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1f (2)" sheetId="1" r:id="rId1"/>
    <sheet name="1f" sheetId="2" r:id="rId2"/>
    <sheet name="2f (3)" sheetId="3" r:id="rId3"/>
    <sheet name="2f" sheetId="4" r:id="rId4"/>
    <sheet name="2f (2)" sheetId="5" r:id="rId5"/>
    <sheet name="2f (4)" sheetId="6" r:id="rId6"/>
    <sheet name="Definicje" sheetId="7" r:id="rId7"/>
    <sheet name="do konca 2009 " sheetId="8" r:id="rId8"/>
  </sheets>
  <definedNames>
    <definedName name="_xlnm.Print_Area" localSheetId="1">'1f'!$A$1:$K$27</definedName>
    <definedName name="_xlnm.Print_Area" localSheetId="0">'1f (2)'!$A$1:$M$27</definedName>
    <definedName name="_xlnm.Print_Area" localSheetId="3">'2f'!$A$1:$L$27</definedName>
    <definedName name="_xlnm.Print_Area" localSheetId="4">'2f (2)'!$A$1:$L$27</definedName>
    <definedName name="_xlnm.Print_Area" localSheetId="2">'2f (3)'!$A$1:$P$27</definedName>
    <definedName name="_xlnm.Print_Area" localSheetId="5">'2f (4)'!$A$1:$P$27</definedName>
  </definedNames>
  <calcPr fullCalcOnLoad="1"/>
</workbook>
</file>

<file path=xl/sharedStrings.xml><?xml version="1.0" encoding="utf-8"?>
<sst xmlns="http://schemas.openxmlformats.org/spreadsheetml/2006/main" count="546" uniqueCount="161">
  <si>
    <t>Dział</t>
  </si>
  <si>
    <t>Rozdział</t>
  </si>
  <si>
    <t>§</t>
  </si>
  <si>
    <t>Nazwa</t>
  </si>
  <si>
    <t>Plan</t>
  </si>
  <si>
    <t>Z tego</t>
  </si>
  <si>
    <t>Wydatki bieżące</t>
  </si>
  <si>
    <t>Wydatki majątkowe</t>
  </si>
  <si>
    <t>Wynagro-
dzenia i pochodne</t>
  </si>
  <si>
    <t>Dotacje</t>
  </si>
  <si>
    <t>Wydatki na obsługę długu</t>
  </si>
  <si>
    <t>Wydatki
z tytułu poręczeń i gwarancji</t>
  </si>
  <si>
    <t>Pozostałe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</si>
  <si>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</si>
  <si>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</si>
  <si>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</si>
  <si>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</si>
  <si>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</si>
  <si>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</si>
  <si>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</si>
  <si>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</si>
  <si>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</si>
  <si>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</si>
  <si>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</si>
  <si>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z tego:</t>
  </si>
  <si>
    <t>WIP</t>
  </si>
  <si>
    <t>DOT</t>
  </si>
  <si>
    <t>DLUG</t>
  </si>
  <si>
    <t>PGW</t>
  </si>
  <si>
    <t>PZB</t>
  </si>
  <si>
    <t>MAJ+INW</t>
  </si>
  <si>
    <t>kol. 6 + 12</t>
  </si>
  <si>
    <t>12</t>
  </si>
  <si>
    <t>kol. 7+8+9+10+11</t>
  </si>
  <si>
    <t>B1PZB</t>
  </si>
  <si>
    <t>wynagrodzenia i składki od nich naliczane,</t>
  </si>
  <si>
    <t>wydatki jednostek budżetowych,</t>
  </si>
  <si>
    <t>B1WIP</t>
  </si>
  <si>
    <t>świadczenia na rzecz osób fizycznych;</t>
  </si>
  <si>
    <t>B3SOF</t>
  </si>
  <si>
    <t>B2DOT</t>
  </si>
  <si>
    <t>B4SUZ</t>
  </si>
  <si>
    <t>B5PGW</t>
  </si>
  <si>
    <t>B6DLG</t>
  </si>
  <si>
    <t>13</t>
  </si>
  <si>
    <t>14</t>
  </si>
  <si>
    <t xml:space="preserve"> obsługa długu </t>
  </si>
  <si>
    <t xml:space="preserve">wypłaty z tytułu poręczeń i gwarancji </t>
  </si>
  <si>
    <t>wydatki na programy finansowane z udziałem środków, o których mowa w art. 5 ust. 1 pkt 2 i 3</t>
  </si>
  <si>
    <t>kol. 8+9</t>
  </si>
  <si>
    <t>kol. 7+10+11+12+13+14</t>
  </si>
  <si>
    <t>kol. 6+15</t>
  </si>
  <si>
    <t>15</t>
  </si>
  <si>
    <t>z tego</t>
  </si>
  <si>
    <t>w tym:</t>
  </si>
  <si>
    <t>na programy finansowane z udziałem środków, o których mowa w art. 5 ust. 1 pkt 2 i 3,</t>
  </si>
  <si>
    <t>zakup i objęcie akcji i udziałów oraz wniesienie wkładów do spółek prawa handlowego.</t>
  </si>
  <si>
    <t>16</t>
  </si>
  <si>
    <t>17</t>
  </si>
  <si>
    <t>18</t>
  </si>
  <si>
    <t>M1IUZ</t>
  </si>
  <si>
    <t>M1IUZ+M1IWL</t>
  </si>
  <si>
    <t>P4</t>
  </si>
  <si>
    <t>PARAGRAF</t>
  </si>
  <si>
    <t>&lt;&gt; 0</t>
  </si>
  <si>
    <t>= 0</t>
  </si>
  <si>
    <t>dowolny</t>
  </si>
  <si>
    <t>PAR &gt;=605  i PAR &lt; 700</t>
  </si>
  <si>
    <t>801, 806, 807, 811, 812, 813</t>
  </si>
  <si>
    <t>kol. 6 - suma kol 10,11,12,13,14</t>
  </si>
  <si>
    <t>kol. 7 - kol. 8</t>
  </si>
  <si>
    <t>302, 303, 304, 305, 307, 311, 321, 324, 325, 326</t>
  </si>
  <si>
    <t>wszystkie</t>
  </si>
  <si>
    <t>kol. 5 - kol. 15</t>
  </si>
  <si>
    <t>wszystkie zaczynające się od 6</t>
  </si>
  <si>
    <t>dowolny 
inny niż zaczynający się od 6% 
oraz 
inny niż (801, 802, 806, 807, 811,812,813)</t>
  </si>
  <si>
    <t>inwestycje i zakupy inwestycyjne</t>
  </si>
  <si>
    <t>Układ dokumentów planistycznych w minimalnej konfiguracji od 2010 r. zgodnie z art.. 237 ust 2 MUSI zawierać także kol. "Rodzaj zadania"</t>
  </si>
  <si>
    <t>zadania własne</t>
  </si>
  <si>
    <t>zlecone</t>
  </si>
  <si>
    <t>własne</t>
  </si>
  <si>
    <t>poroz. AR</t>
  </si>
  <si>
    <t>poroz. JST</t>
  </si>
  <si>
    <t>zadania wykonywane na mocy porozumień z organami administracji rządowej;</t>
  </si>
  <si>
    <t>zadania z zakresu administracji rządowej i innych zleconych jednostce samorzàdu terytorialnego odrębnymi ustawami;</t>
  </si>
  <si>
    <t>zadania realizowane w drodze umów lub porozumień między jednostkami samorządu terytorialnego</t>
  </si>
  <si>
    <t>W związku z tym konieczne jest umożliwienie podziału wydruku na poszczególne rodzaje zadań z posumowaniem podgrupy</t>
  </si>
  <si>
    <t>Dotacje na zadania bieżące</t>
  </si>
  <si>
    <t xml:space="preserve">Tabela konwersji paragrafów klasyfikacji budżetowej do zestawień planu wydatków JST na 2010 wg ustawy o fp z 2009 r. </t>
  </si>
  <si>
    <t>Dla projektu na 2010 r. można wykonywać ten wydruk wyłącznie dla planu w pełnej szczegółowości (dz/rozdz/par/p4) z rodzajem zadania</t>
  </si>
  <si>
    <t>Obecny wydruk "Wydatki wg KR RIO" nazwac "Wydatki wg KR RIO - układ do 2009" pozostawiając dotychczasową funkcjonalność i dodając przełącznik podziału tabeli na rodzaj zadań</t>
  </si>
  <si>
    <t>401, 402, 404, 405, 406, 407, 408, 409, 410, 411, 412, 413, 417</t>
  </si>
  <si>
    <t>200, 231, 232, 233, 241, 242, 243, 248, 249, 250, 251, 252, 253, 254, 255, 256, 257, 258, 259, 260, 262, 263, 265, 266, 267, 271, 272, 273, 280, 281, 282, 283, 288, 291</t>
  </si>
  <si>
    <t>wydatki związane z realizacją ich statutowych zadań</t>
  </si>
  <si>
    <t>M2ZAU+M3WSP</t>
  </si>
  <si>
    <t>kol. 16+18</t>
  </si>
  <si>
    <t>GRUPA</t>
  </si>
  <si>
    <t xml:space="preserve">Wydatki ogółem </t>
  </si>
  <si>
    <t>010</t>
  </si>
  <si>
    <t>Rolnictwo i łowiectwo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</si>
  <si>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</si>
  <si>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</si>
  <si>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</si>
  <si>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</si>
  <si>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</si>
  <si>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</si>
  <si>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</si>
  <si>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</si>
  <si>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</si>
  <si>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</si>
  <si>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</si>
  <si>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</si>
  <si>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Ochrona zdrowia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</si>
  <si>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</si>
  <si>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</si>
  <si>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</si>
  <si>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</si>
  <si>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</si>
  <si>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</si>
  <si>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</si>
  <si>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</si>
  <si>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</si>
  <si>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</si>
  <si>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852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</si>
  <si>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</si>
  <si>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</si>
  <si>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</si>
  <si>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</si>
  <si>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</si>
  <si>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</si>
  <si>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</si>
  <si>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926</t>
  </si>
  <si>
    <t>Kultura i ochrona dziedzictwa narodowego</t>
  </si>
  <si>
    <t>Kultura fizyczna i sport</t>
  </si>
  <si>
    <t>851</t>
  </si>
  <si>
    <t>Pomoc społeczna</t>
  </si>
  <si>
    <t>RAZEM</t>
  </si>
  <si>
    <t>Dochody bieżące</t>
  </si>
  <si>
    <t>dotacje na zadania zlecone</t>
  </si>
  <si>
    <t>dotacje celowe na zadania własne</t>
  </si>
  <si>
    <t>dotacje związane z realizacją zadań w drodze porozumień z j.s.t.</t>
  </si>
  <si>
    <t>subwencje</t>
  </si>
  <si>
    <t>Dochody majątkowe</t>
  </si>
  <si>
    <t>pozostałe</t>
  </si>
  <si>
    <t>zakup i objęcie akcji i udziałów oraz wniesienie wkładów do spółek prawa handlowego</t>
  </si>
  <si>
    <t>wynagrodzenia i składki od nich naliczane</t>
  </si>
  <si>
    <t>dotacje na zadania bieżące</t>
  </si>
  <si>
    <t>pozostałe wydatki</t>
  </si>
  <si>
    <t xml:space="preserve">obsługa długu </t>
  </si>
  <si>
    <t>Wydatki budżetowe na 2010 rok</t>
  </si>
  <si>
    <t>Dochody budżetowe na 2010 rok</t>
  </si>
  <si>
    <t>dotacje celowe związane z realizacją zadań w drodze porozumień z organami administracji rządowej</t>
  </si>
  <si>
    <t>świadczenia na rzecz osób fizycznych</t>
  </si>
  <si>
    <t xml:space="preserve">Załącznik Nr 8                                                               do uchwały Nr .../.../10                         Rady Miejskiej Chełmży                              z dnia …………….. 2010 r. </t>
  </si>
  <si>
    <t xml:space="preserve">Załącznik Nr 7                                                               do uchwały Nr .../...10                                              Rady Miejskiej Chełmży                                                    z dnia  ……………. 2010 r. </t>
  </si>
  <si>
    <t>wydatki jednostek budżetowych</t>
  </si>
  <si>
    <t>wpłaty z tytułu poreczeń i gwarancji</t>
  </si>
  <si>
    <t>na programy finansowane z udziałem środków, o których mowa w art. 5 ust. 1 pkt 2 i 3</t>
  </si>
  <si>
    <t xml:space="preserve">z tytułu dotacji i środków na finansowanie wydatków na realizację zadań finansowanych z udziałem środków, o których mowa w art. 5 ust. 1 pkt 2 i 3 </t>
  </si>
  <si>
    <t xml:space="preserve">Załącznik Nr 8                                                               do uchwały Nr .../.../10                               Rady Miejskiej Chełmży                                          z dnia …………….. 2010 r. </t>
  </si>
  <si>
    <t xml:space="preserve">Załącznik Nr 2                                                               do zarządzenia Nr 53a/FK/10                         Burmistrza Miasta Chełmży                              z dnia 31 marca 2010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</si>
</sst>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15" borderId="2" applyNumberFormat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1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5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left" vertical="center" wrapText="1"/>
      <protection locked="0"/>
    </xf>
    <xf numFmtId="49" fontId="0" fillId="19" borderId="10" xfId="0" applyNumberFormat="1" applyFill="1" applyBorder="1" applyAlignment="1" applyProtection="1">
      <alignment horizontal="right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10" xfId="0" applyNumberFormat="1" applyFont="1" applyFill="1" applyBorder="1" applyAlignment="1" applyProtection="1">
      <alignment horizontal="right" vertical="center"/>
      <protection locked="0"/>
    </xf>
    <xf numFmtId="49" fontId="5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0" borderId="15" xfId="0" applyNumberFormat="1" applyFont="1" applyFill="1" applyBorder="1" applyAlignment="1" applyProtection="1">
      <alignment horizontal="center" vertical="center" wrapText="1"/>
      <protection locked="0"/>
    </xf>
    <xf numFmtId="4" fontId="31" fillId="8" borderId="10" xfId="0" applyNumberFormat="1" applyFont="1" applyFill="1" applyBorder="1" applyAlignment="1" applyProtection="1">
      <alignment horizontal="right" vertical="center"/>
      <protection locked="0"/>
    </xf>
    <xf numFmtId="49" fontId="5" fillId="2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8" borderId="18" xfId="0" applyNumberFormat="1" applyFont="1" applyFill="1" applyBorder="1" applyAlignment="1" applyProtection="1">
      <alignment horizontal="right" vertical="center"/>
      <protection locked="0"/>
    </xf>
    <xf numFmtId="4" fontId="31" fillId="20" borderId="18" xfId="0" applyNumberFormat="1" applyFont="1" applyFill="1" applyBorder="1" applyAlignment="1" applyProtection="1">
      <alignment horizontal="right" vertical="center" wrapText="1"/>
      <protection locked="0"/>
    </xf>
    <xf numFmtId="4" fontId="31" fillId="8" borderId="19" xfId="0" applyNumberFormat="1" applyFont="1" applyFill="1" applyBorder="1" applyAlignment="1" applyProtection="1">
      <alignment horizontal="right" vertical="center"/>
      <protection locked="0"/>
    </xf>
    <xf numFmtId="49" fontId="7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8" borderId="12" xfId="0" applyNumberFormat="1" applyFont="1" applyFill="1" applyBorder="1" applyAlignment="1" applyProtection="1">
      <alignment horizontal="center"/>
      <protection locked="0"/>
    </xf>
    <xf numFmtId="4" fontId="31" fillId="8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4" fontId="31" fillId="8" borderId="12" xfId="0" applyNumberFormat="1" applyFont="1" applyFill="1" applyBorder="1" applyAlignment="1" applyProtection="1">
      <alignment horizontal="right" vertical="center"/>
      <protection locked="0"/>
    </xf>
    <xf numFmtId="0" fontId="7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0" xfId="0" applyNumberFormat="1" applyFont="1" applyFill="1" applyBorder="1" applyAlignment="1" applyProtection="1">
      <alignment horizontal="center" vertical="center"/>
      <protection locked="0"/>
    </xf>
    <xf numFmtId="49" fontId="32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2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10" xfId="0" applyNumberFormat="1" applyFont="1" applyFill="1" applyBorder="1" applyAlignment="1" applyProtection="1">
      <alignment horizontal="center" vertical="center"/>
      <protection locked="0"/>
    </xf>
    <xf numFmtId="49" fontId="32" fillId="2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38" xfId="0" applyNumberFormat="1" applyFont="1" applyFill="1" applyBorder="1" applyAlignment="1" applyProtection="1">
      <alignment horizontal="left"/>
      <protection locked="0"/>
    </xf>
    <xf numFmtId="0" fontId="7" fillId="8" borderId="39" xfId="0" applyNumberFormat="1" applyFont="1" applyFill="1" applyBorder="1" applyAlignment="1" applyProtection="1">
      <alignment horizontal="left"/>
      <protection locked="0"/>
    </xf>
    <xf numFmtId="49" fontId="3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8" borderId="42" xfId="0" applyNumberFormat="1" applyFont="1" applyFill="1" applyBorder="1" applyAlignment="1" applyProtection="1">
      <alignment horizontal="center" vertical="center"/>
      <protection locked="0"/>
    </xf>
    <xf numFmtId="0" fontId="31" fillId="8" borderId="18" xfId="0" applyNumberFormat="1" applyFont="1" applyFill="1" applyBorder="1" applyAlignment="1" applyProtection="1">
      <alignment horizontal="center" vertical="center"/>
      <protection locked="0"/>
    </xf>
    <xf numFmtId="49" fontId="7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33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horizontal="left" vertical="center" wrapText="1"/>
    </xf>
    <xf numFmtId="49" fontId="5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4" xfId="0" applyNumberFormat="1" applyFont="1" applyFill="1" applyBorder="1" applyAlignment="1" applyProtection="1">
      <alignment horizontal="left"/>
      <protection locked="0"/>
    </xf>
    <xf numFmtId="0" fontId="5" fillId="8" borderId="11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right" vertical="center" wrapText="1"/>
      <protection locked="0"/>
    </xf>
    <xf numFmtId="49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10" xfId="0" applyNumberFormat="1" applyFill="1" applyBorder="1" applyAlignment="1" applyProtection="1">
      <alignment horizontal="center" vertical="center" wrapText="1"/>
      <protection locked="0"/>
    </xf>
    <xf numFmtId="49" fontId="0" fillId="18" borderId="13" xfId="0" applyNumberFormat="1" applyFill="1" applyBorder="1" applyAlignment="1" applyProtection="1">
      <alignment horizontal="center" vertical="center" wrapText="1"/>
      <protection locked="0"/>
    </xf>
    <xf numFmtId="49" fontId="0" fillId="18" borderId="24" xfId="0" applyNumberFormat="1" applyFill="1" applyBorder="1" applyAlignment="1" applyProtection="1">
      <alignment horizontal="center" vertical="center" wrapText="1"/>
      <protection locked="0"/>
    </xf>
    <xf numFmtId="49" fontId="0" fillId="18" borderId="14" xfId="0" applyNumberForma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4" sqref="M24"/>
    </sheetView>
  </sheetViews>
  <sheetFormatPr defaultColWidth="9.33203125" defaultRowHeight="12.75"/>
  <cols>
    <col min="1" max="1" width="7.83203125" style="0" customWidth="1"/>
    <col min="2" max="2" width="44" style="0" customWidth="1"/>
    <col min="3" max="3" width="17.33203125" style="0" customWidth="1"/>
    <col min="4" max="4" width="17.66015625" style="0" customWidth="1"/>
    <col min="5" max="5" width="17.5" style="0" customWidth="1"/>
    <col min="6" max="6" width="16.16015625" style="0" customWidth="1"/>
    <col min="7" max="7" width="16" style="0" customWidth="1"/>
    <col min="8" max="8" width="17.66015625" style="0" customWidth="1"/>
    <col min="9" max="9" width="18.5" style="0" bestFit="1" customWidth="1"/>
    <col min="10" max="10" width="17.16015625" style="0" customWidth="1"/>
    <col min="11" max="11" width="18.66015625" style="0" customWidth="1"/>
    <col min="12" max="12" width="16" style="0" customWidth="1"/>
    <col min="13" max="13" width="16.5" style="0" customWidth="1"/>
  </cols>
  <sheetData>
    <row r="1" spans="1:12" ht="60.75" customHeight="1">
      <c r="A1" s="25" t="s">
        <v>150</v>
      </c>
      <c r="D1" s="7"/>
      <c r="K1" s="59" t="s">
        <v>154</v>
      </c>
      <c r="L1" s="60"/>
    </row>
    <row r="2" spans="1:4" ht="12.75">
      <c r="A2" s="8"/>
      <c r="D2" s="7"/>
    </row>
    <row r="3" spans="1:13" ht="12.75" customHeight="1">
      <c r="A3" s="57" t="s">
        <v>0</v>
      </c>
      <c r="B3" s="57" t="s">
        <v>3</v>
      </c>
      <c r="C3" s="58" t="s">
        <v>4</v>
      </c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22.5" customHeight="1">
      <c r="A4" s="57"/>
      <c r="B4" s="57"/>
      <c r="C4" s="57"/>
      <c r="D4" s="61" t="s">
        <v>137</v>
      </c>
      <c r="E4" s="73" t="s">
        <v>24</v>
      </c>
      <c r="F4" s="54"/>
      <c r="G4" s="54"/>
      <c r="H4" s="54"/>
      <c r="I4" s="54"/>
      <c r="J4" s="54"/>
      <c r="K4" s="55"/>
      <c r="L4" s="67" t="s">
        <v>142</v>
      </c>
      <c r="M4" s="52" t="s">
        <v>24</v>
      </c>
    </row>
    <row r="5" spans="1:13" ht="12.75" customHeight="1">
      <c r="A5" s="57"/>
      <c r="B5" s="57"/>
      <c r="C5" s="57"/>
      <c r="D5" s="61"/>
      <c r="E5" s="63" t="s">
        <v>138</v>
      </c>
      <c r="F5" s="63" t="s">
        <v>139</v>
      </c>
      <c r="G5" s="63" t="s">
        <v>140</v>
      </c>
      <c r="H5" s="63" t="s">
        <v>151</v>
      </c>
      <c r="I5" s="63" t="s">
        <v>141</v>
      </c>
      <c r="J5" s="63" t="s">
        <v>158</v>
      </c>
      <c r="K5" s="63" t="s">
        <v>143</v>
      </c>
      <c r="L5" s="68"/>
      <c r="M5" s="70" t="s">
        <v>158</v>
      </c>
    </row>
    <row r="6" spans="1:13" ht="126" customHeight="1">
      <c r="A6" s="57"/>
      <c r="B6" s="57"/>
      <c r="C6" s="57"/>
      <c r="D6" s="62"/>
      <c r="E6" s="62"/>
      <c r="F6" s="62"/>
      <c r="G6" s="56"/>
      <c r="H6" s="62"/>
      <c r="I6" s="62"/>
      <c r="J6" s="62"/>
      <c r="K6" s="56"/>
      <c r="L6" s="69"/>
      <c r="M6" s="71"/>
    </row>
    <row r="7" spans="1:13" ht="12.75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33" t="s">
        <v>32</v>
      </c>
      <c r="M7" s="48">
        <v>13</v>
      </c>
    </row>
    <row r="8" spans="1:13" ht="24.75" customHeight="1">
      <c r="A8" s="24" t="s">
        <v>98</v>
      </c>
      <c r="B8" s="26" t="s">
        <v>99</v>
      </c>
      <c r="C8" s="27">
        <f aca="true" t="shared" si="0" ref="C8:C26">SUM(D8,L8)</f>
        <v>0</v>
      </c>
      <c r="D8" s="27">
        <f aca="true" t="shared" si="1" ref="D8:D26">SUM(E8:K8)</f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47">
        <v>0</v>
      </c>
      <c r="M8" s="50">
        <v>0</v>
      </c>
    </row>
    <row r="9" spans="1:13" ht="24.75" customHeight="1">
      <c r="A9" s="24" t="s">
        <v>100</v>
      </c>
      <c r="B9" s="26" t="s">
        <v>101</v>
      </c>
      <c r="C9" s="27">
        <f t="shared" si="0"/>
        <v>0</v>
      </c>
      <c r="D9" s="27">
        <f t="shared" si="1"/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47">
        <v>0</v>
      </c>
      <c r="M9" s="50">
        <v>0</v>
      </c>
    </row>
    <row r="10" spans="1:13" ht="24.75" customHeight="1">
      <c r="A10" s="24" t="s">
        <v>102</v>
      </c>
      <c r="B10" s="26" t="s">
        <v>103</v>
      </c>
      <c r="C10" s="27">
        <f t="shared" si="0"/>
        <v>1452635</v>
      </c>
      <c r="D10" s="27">
        <f t="shared" si="1"/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47">
        <v>1452635</v>
      </c>
      <c r="M10" s="50">
        <v>1452635</v>
      </c>
    </row>
    <row r="11" spans="1:13" ht="24.75" customHeight="1">
      <c r="A11" s="24" t="s">
        <v>104</v>
      </c>
      <c r="B11" s="26" t="s">
        <v>105</v>
      </c>
      <c r="C11" s="27">
        <f t="shared" si="0"/>
        <v>4181527</v>
      </c>
      <c r="D11" s="27">
        <f t="shared" si="1"/>
        <v>3022000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3022000</v>
      </c>
      <c r="L11" s="47">
        <v>1159527</v>
      </c>
      <c r="M11" s="50">
        <v>0</v>
      </c>
    </row>
    <row r="12" spans="1:13" ht="24.75" customHeight="1">
      <c r="A12" s="24" t="s">
        <v>106</v>
      </c>
      <c r="B12" s="26" t="s">
        <v>107</v>
      </c>
      <c r="C12" s="27">
        <f t="shared" si="0"/>
        <v>32000</v>
      </c>
      <c r="D12" s="27">
        <f t="shared" si="1"/>
        <v>32000</v>
      </c>
      <c r="E12" s="27">
        <v>0</v>
      </c>
      <c r="F12" s="27">
        <v>0</v>
      </c>
      <c r="G12" s="27">
        <v>0</v>
      </c>
      <c r="H12" s="27">
        <v>1000</v>
      </c>
      <c r="I12" s="27">
        <v>0</v>
      </c>
      <c r="J12" s="27">
        <v>0</v>
      </c>
      <c r="K12" s="27">
        <v>31000</v>
      </c>
      <c r="L12" s="47">
        <v>0</v>
      </c>
      <c r="M12" s="50">
        <v>0</v>
      </c>
    </row>
    <row r="13" spans="1:13" ht="24.75" customHeight="1">
      <c r="A13" s="24" t="s">
        <v>108</v>
      </c>
      <c r="B13" s="26" t="s">
        <v>109</v>
      </c>
      <c r="C13" s="27">
        <f t="shared" si="0"/>
        <v>159400</v>
      </c>
      <c r="D13" s="27">
        <f t="shared" si="1"/>
        <v>159400</v>
      </c>
      <c r="E13" s="27">
        <v>155900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3500</v>
      </c>
      <c r="L13" s="47">
        <v>0</v>
      </c>
      <c r="M13" s="50">
        <v>0</v>
      </c>
    </row>
    <row r="14" spans="1:13" ht="46.5" customHeight="1">
      <c r="A14" s="24" t="s">
        <v>110</v>
      </c>
      <c r="B14" s="26" t="s">
        <v>111</v>
      </c>
      <c r="C14" s="27">
        <f t="shared" si="0"/>
        <v>2474</v>
      </c>
      <c r="D14" s="27">
        <f t="shared" si="1"/>
        <v>2474</v>
      </c>
      <c r="E14" s="27">
        <v>2474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47">
        <v>0</v>
      </c>
      <c r="M14" s="50">
        <v>0</v>
      </c>
    </row>
    <row r="15" spans="1:13" ht="31.5" customHeight="1">
      <c r="A15" s="24" t="s">
        <v>113</v>
      </c>
      <c r="B15" s="26" t="s">
        <v>114</v>
      </c>
      <c r="C15" s="27">
        <f t="shared" si="0"/>
        <v>30000</v>
      </c>
      <c r="D15" s="27">
        <f t="shared" si="1"/>
        <v>30000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30000</v>
      </c>
      <c r="L15" s="47">
        <v>0</v>
      </c>
      <c r="M15" s="50">
        <v>0</v>
      </c>
    </row>
    <row r="16" spans="1:13" ht="62.25" customHeight="1">
      <c r="A16" s="24" t="s">
        <v>115</v>
      </c>
      <c r="B16" s="26" t="s">
        <v>116</v>
      </c>
      <c r="C16" s="27">
        <f t="shared" si="0"/>
        <v>12174985</v>
      </c>
      <c r="D16" s="27">
        <f t="shared" si="1"/>
        <v>12174985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12174985</v>
      </c>
      <c r="L16" s="47">
        <v>0</v>
      </c>
      <c r="M16" s="50">
        <v>0</v>
      </c>
    </row>
    <row r="17" spans="1:13" ht="24.75" customHeight="1">
      <c r="A17" s="24" t="s">
        <v>117</v>
      </c>
      <c r="B17" s="26" t="s">
        <v>118</v>
      </c>
      <c r="C17" s="27">
        <f t="shared" si="0"/>
        <v>0</v>
      </c>
      <c r="D17" s="27">
        <f t="shared" si="1"/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47">
        <v>0</v>
      </c>
      <c r="M17" s="50">
        <v>0</v>
      </c>
    </row>
    <row r="18" spans="1:13" ht="24.75" customHeight="1">
      <c r="A18" s="24" t="s">
        <v>119</v>
      </c>
      <c r="B18" s="26" t="s">
        <v>120</v>
      </c>
      <c r="C18" s="27">
        <f t="shared" si="0"/>
        <v>10172277</v>
      </c>
      <c r="D18" s="27">
        <f t="shared" si="1"/>
        <v>10172277</v>
      </c>
      <c r="E18" s="27">
        <v>0</v>
      </c>
      <c r="F18" s="27">
        <v>0</v>
      </c>
      <c r="G18" s="27">
        <v>0</v>
      </c>
      <c r="H18" s="27">
        <v>0</v>
      </c>
      <c r="I18" s="27">
        <v>10156277</v>
      </c>
      <c r="J18" s="27">
        <v>0</v>
      </c>
      <c r="K18" s="27">
        <v>16000</v>
      </c>
      <c r="L18" s="47">
        <v>0</v>
      </c>
      <c r="M18" s="50">
        <v>0</v>
      </c>
    </row>
    <row r="19" spans="1:13" ht="24.75" customHeight="1">
      <c r="A19" s="24" t="s">
        <v>121</v>
      </c>
      <c r="B19" s="26" t="s">
        <v>122</v>
      </c>
      <c r="C19" s="27">
        <f t="shared" si="0"/>
        <v>307000</v>
      </c>
      <c r="D19" s="27">
        <f t="shared" si="1"/>
        <v>7000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7000</v>
      </c>
      <c r="L19" s="47">
        <v>300000</v>
      </c>
      <c r="M19" s="50">
        <v>300000</v>
      </c>
    </row>
    <row r="20" spans="1:13" ht="24.75" customHeight="1">
      <c r="A20" s="24" t="s">
        <v>134</v>
      </c>
      <c r="B20" s="26" t="s">
        <v>112</v>
      </c>
      <c r="C20" s="27">
        <f t="shared" si="0"/>
        <v>0</v>
      </c>
      <c r="D20" s="27">
        <f t="shared" si="1"/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47">
        <v>0</v>
      </c>
      <c r="M20" s="50">
        <v>0</v>
      </c>
    </row>
    <row r="21" spans="1:13" ht="24.75" customHeight="1">
      <c r="A21" s="24" t="s">
        <v>123</v>
      </c>
      <c r="B21" s="26" t="s">
        <v>135</v>
      </c>
      <c r="C21" s="27">
        <f t="shared" si="0"/>
        <v>6059000</v>
      </c>
      <c r="D21" s="27">
        <f t="shared" si="1"/>
        <v>6059000</v>
      </c>
      <c r="E21" s="27">
        <v>4919900</v>
      </c>
      <c r="F21" s="27">
        <v>1091100</v>
      </c>
      <c r="G21" s="27">
        <v>0</v>
      </c>
      <c r="H21" s="27">
        <v>0</v>
      </c>
      <c r="I21" s="27">
        <v>0</v>
      </c>
      <c r="J21" s="27">
        <v>0</v>
      </c>
      <c r="K21" s="27">
        <v>48000</v>
      </c>
      <c r="L21" s="47">
        <v>0</v>
      </c>
      <c r="M21" s="50">
        <v>0</v>
      </c>
    </row>
    <row r="22" spans="1:13" ht="32.25" customHeight="1">
      <c r="A22" s="24" t="s">
        <v>124</v>
      </c>
      <c r="B22" s="26" t="s">
        <v>125</v>
      </c>
      <c r="C22" s="27">
        <f t="shared" si="0"/>
        <v>200000</v>
      </c>
      <c r="D22" s="27">
        <f t="shared" si="1"/>
        <v>200000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200000</v>
      </c>
      <c r="K22" s="27">
        <v>0</v>
      </c>
      <c r="L22" s="47">
        <v>0</v>
      </c>
      <c r="M22" s="50">
        <v>0</v>
      </c>
    </row>
    <row r="23" spans="1:13" ht="24.75" customHeight="1">
      <c r="A23" s="24" t="s">
        <v>126</v>
      </c>
      <c r="B23" s="26" t="s">
        <v>127</v>
      </c>
      <c r="C23" s="27">
        <f t="shared" si="0"/>
        <v>396800</v>
      </c>
      <c r="D23" s="27">
        <f t="shared" si="1"/>
        <v>396800</v>
      </c>
      <c r="E23" s="27">
        <v>0</v>
      </c>
      <c r="F23" s="27">
        <v>396800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47">
        <v>0</v>
      </c>
      <c r="M23" s="50">
        <v>0</v>
      </c>
    </row>
    <row r="24" spans="1:13" ht="31.5" customHeight="1">
      <c r="A24" s="24" t="s">
        <v>128</v>
      </c>
      <c r="B24" s="26" t="s">
        <v>129</v>
      </c>
      <c r="C24" s="27">
        <f t="shared" si="0"/>
        <v>4463000</v>
      </c>
      <c r="D24" s="27">
        <f t="shared" si="1"/>
        <v>113000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113000</v>
      </c>
      <c r="L24" s="47">
        <v>4350000</v>
      </c>
      <c r="M24" s="50">
        <v>4350000</v>
      </c>
    </row>
    <row r="25" spans="1:13" ht="27.75" customHeight="1">
      <c r="A25" s="24" t="s">
        <v>130</v>
      </c>
      <c r="B25" s="26" t="s">
        <v>132</v>
      </c>
      <c r="C25" s="27">
        <f t="shared" si="0"/>
        <v>64000</v>
      </c>
      <c r="D25" s="27">
        <f t="shared" si="1"/>
        <v>64000</v>
      </c>
      <c r="E25" s="27">
        <v>0</v>
      </c>
      <c r="F25" s="27">
        <v>0</v>
      </c>
      <c r="G25" s="27">
        <v>64000</v>
      </c>
      <c r="H25" s="27">
        <v>0</v>
      </c>
      <c r="I25" s="27">
        <v>0</v>
      </c>
      <c r="J25" s="27">
        <v>0</v>
      </c>
      <c r="K25" s="27">
        <v>0</v>
      </c>
      <c r="L25" s="47">
        <v>0</v>
      </c>
      <c r="M25" s="50">
        <v>0</v>
      </c>
    </row>
    <row r="26" spans="1:13" ht="24.75" customHeight="1">
      <c r="A26" s="24" t="s">
        <v>131</v>
      </c>
      <c r="B26" s="26" t="s">
        <v>133</v>
      </c>
      <c r="C26" s="27">
        <f t="shared" si="0"/>
        <v>186500</v>
      </c>
      <c r="D26" s="27">
        <f t="shared" si="1"/>
        <v>186500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186500</v>
      </c>
      <c r="L26" s="47">
        <v>0</v>
      </c>
      <c r="M26" s="50">
        <v>0</v>
      </c>
    </row>
    <row r="27" spans="1:13" ht="27.75" customHeight="1">
      <c r="A27" s="72" t="s">
        <v>136</v>
      </c>
      <c r="B27" s="72"/>
      <c r="C27" s="34">
        <f aca="true" t="shared" si="2" ref="C27:M27">SUM(C8:C26)</f>
        <v>39881598</v>
      </c>
      <c r="D27" s="34">
        <f t="shared" si="2"/>
        <v>32619436</v>
      </c>
      <c r="E27" s="34">
        <f t="shared" si="2"/>
        <v>5078274</v>
      </c>
      <c r="F27" s="34">
        <f t="shared" si="2"/>
        <v>1487900</v>
      </c>
      <c r="G27" s="34">
        <f t="shared" si="2"/>
        <v>64000</v>
      </c>
      <c r="H27" s="34">
        <f t="shared" si="2"/>
        <v>1000</v>
      </c>
      <c r="I27" s="34">
        <f t="shared" si="2"/>
        <v>10156277</v>
      </c>
      <c r="J27" s="34">
        <f t="shared" si="2"/>
        <v>200000</v>
      </c>
      <c r="K27" s="34">
        <f t="shared" si="2"/>
        <v>15631985</v>
      </c>
      <c r="L27" s="49">
        <f t="shared" si="2"/>
        <v>7262162</v>
      </c>
      <c r="M27" s="51">
        <f t="shared" si="2"/>
        <v>6102635</v>
      </c>
    </row>
  </sheetData>
  <sheetProtection/>
  <mergeCells count="17">
    <mergeCell ref="A27:B27"/>
    <mergeCell ref="E4:K4"/>
    <mergeCell ref="K5:K6"/>
    <mergeCell ref="G5:G6"/>
    <mergeCell ref="F5:F6"/>
    <mergeCell ref="H5:H6"/>
    <mergeCell ref="I5:I6"/>
    <mergeCell ref="A3:A6"/>
    <mergeCell ref="B3:B6"/>
    <mergeCell ref="C3:C6"/>
    <mergeCell ref="K1:L1"/>
    <mergeCell ref="D4:D6"/>
    <mergeCell ref="E5:E6"/>
    <mergeCell ref="J5:J6"/>
    <mergeCell ref="D3:M3"/>
    <mergeCell ref="L4:L6"/>
    <mergeCell ref="M5:M6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" sqref="K11"/>
    </sheetView>
  </sheetViews>
  <sheetFormatPr defaultColWidth="9.33203125" defaultRowHeight="12.75"/>
  <cols>
    <col min="1" max="1" width="7.83203125" style="0" customWidth="1"/>
    <col min="2" max="2" width="78.5" style="0" customWidth="1"/>
    <col min="3" max="3" width="19.16015625" style="0" customWidth="1"/>
    <col min="4" max="4" width="24.66015625" style="0" customWidth="1"/>
    <col min="5" max="5" width="16" style="0" customWidth="1"/>
    <col min="6" max="6" width="16.16015625" style="0" customWidth="1"/>
    <col min="7" max="7" width="16.66015625" style="0" customWidth="1"/>
    <col min="8" max="8" width="20.33203125" style="0" customWidth="1"/>
    <col min="9" max="10" width="17.33203125" style="0" bestFit="1" customWidth="1"/>
    <col min="11" max="11" width="22.16015625" style="0" customWidth="1"/>
  </cols>
  <sheetData>
    <row r="1" spans="1:11" ht="60.75" customHeight="1">
      <c r="A1" s="25" t="s">
        <v>150</v>
      </c>
      <c r="D1" s="7"/>
      <c r="J1" s="59" t="s">
        <v>154</v>
      </c>
      <c r="K1" s="60"/>
    </row>
    <row r="2" spans="1:4" ht="12.75">
      <c r="A2" s="8"/>
      <c r="D2" s="7"/>
    </row>
    <row r="3" spans="1:11" ht="12.75" customHeight="1">
      <c r="A3" s="80" t="s">
        <v>0</v>
      </c>
      <c r="B3" s="80" t="s">
        <v>3</v>
      </c>
      <c r="C3" s="80" t="s">
        <v>4</v>
      </c>
      <c r="D3" s="81" t="s">
        <v>5</v>
      </c>
      <c r="E3" s="82"/>
      <c r="F3" s="82"/>
      <c r="G3" s="82"/>
      <c r="H3" s="82"/>
      <c r="I3" s="82"/>
      <c r="J3" s="82"/>
      <c r="K3" s="83"/>
    </row>
    <row r="4" spans="1:11" ht="22.5" customHeight="1">
      <c r="A4" s="80"/>
      <c r="B4" s="80"/>
      <c r="C4" s="80"/>
      <c r="D4" s="77" t="s">
        <v>137</v>
      </c>
      <c r="E4" s="74" t="s">
        <v>24</v>
      </c>
      <c r="F4" s="75"/>
      <c r="G4" s="75"/>
      <c r="H4" s="75"/>
      <c r="I4" s="75"/>
      <c r="J4" s="76"/>
      <c r="K4" s="80" t="s">
        <v>142</v>
      </c>
    </row>
    <row r="5" spans="1:11" ht="12.75" customHeight="1">
      <c r="A5" s="80"/>
      <c r="B5" s="80"/>
      <c r="C5" s="80"/>
      <c r="D5" s="84"/>
      <c r="E5" s="77" t="s">
        <v>138</v>
      </c>
      <c r="F5" s="77" t="s">
        <v>139</v>
      </c>
      <c r="G5" s="77" t="s">
        <v>140</v>
      </c>
      <c r="H5" s="77" t="s">
        <v>151</v>
      </c>
      <c r="I5" s="77" t="s">
        <v>141</v>
      </c>
      <c r="J5" s="77" t="s">
        <v>143</v>
      </c>
      <c r="K5" s="80"/>
    </row>
    <row r="6" spans="1:11" ht="89.25" customHeight="1">
      <c r="A6" s="80"/>
      <c r="B6" s="80"/>
      <c r="C6" s="80"/>
      <c r="D6" s="79"/>
      <c r="E6" s="79"/>
      <c r="F6" s="79"/>
      <c r="G6" s="78"/>
      <c r="H6" s="79"/>
      <c r="I6" s="79"/>
      <c r="J6" s="78"/>
      <c r="K6" s="80"/>
    </row>
    <row r="7" spans="1:11" ht="12.75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32" t="s">
        <v>23</v>
      </c>
    </row>
    <row r="8" spans="1:11" ht="24.75" customHeight="1">
      <c r="A8" s="24" t="s">
        <v>98</v>
      </c>
      <c r="B8" s="26" t="s">
        <v>99</v>
      </c>
      <c r="C8" s="27">
        <f aca="true" t="shared" si="0" ref="C8:C26">SUM(D8,K8)</f>
        <v>0</v>
      </c>
      <c r="D8" s="27">
        <f>SUM(E8:J8)</f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24.75" customHeight="1">
      <c r="A9" s="24" t="s">
        <v>100</v>
      </c>
      <c r="B9" s="26" t="s">
        <v>101</v>
      </c>
      <c r="C9" s="27">
        <f t="shared" si="0"/>
        <v>0</v>
      </c>
      <c r="D9" s="27">
        <f aca="true" t="shared" si="1" ref="D9:D26">SUM(E9:J9)</f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24.75" customHeight="1">
      <c r="A10" s="24" t="s">
        <v>102</v>
      </c>
      <c r="B10" s="26" t="s">
        <v>103</v>
      </c>
      <c r="C10" s="27">
        <f t="shared" si="0"/>
        <v>1452635</v>
      </c>
      <c r="D10" s="27">
        <f t="shared" si="1"/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1452635</v>
      </c>
    </row>
    <row r="11" spans="1:11" ht="24.75" customHeight="1">
      <c r="A11" s="24" t="s">
        <v>104</v>
      </c>
      <c r="B11" s="26" t="s">
        <v>105</v>
      </c>
      <c r="C11" s="27">
        <f t="shared" si="0"/>
        <v>4181527</v>
      </c>
      <c r="D11" s="27">
        <f t="shared" si="1"/>
        <v>3022000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3022000</v>
      </c>
      <c r="K11" s="27">
        <v>1159527</v>
      </c>
    </row>
    <row r="12" spans="1:11" ht="24.75" customHeight="1">
      <c r="A12" s="24" t="s">
        <v>106</v>
      </c>
      <c r="B12" s="26" t="s">
        <v>107</v>
      </c>
      <c r="C12" s="27">
        <f t="shared" si="0"/>
        <v>32000</v>
      </c>
      <c r="D12" s="27">
        <f t="shared" si="1"/>
        <v>32000</v>
      </c>
      <c r="E12" s="27">
        <v>0</v>
      </c>
      <c r="F12" s="27">
        <v>0</v>
      </c>
      <c r="G12" s="27">
        <v>0</v>
      </c>
      <c r="H12" s="27">
        <v>1000</v>
      </c>
      <c r="I12" s="27">
        <v>0</v>
      </c>
      <c r="J12" s="27">
        <v>31000</v>
      </c>
      <c r="K12" s="27">
        <v>0</v>
      </c>
    </row>
    <row r="13" spans="1:11" ht="24.75" customHeight="1">
      <c r="A13" s="24" t="s">
        <v>108</v>
      </c>
      <c r="B13" s="26" t="s">
        <v>109</v>
      </c>
      <c r="C13" s="27">
        <f t="shared" si="0"/>
        <v>159400</v>
      </c>
      <c r="D13" s="27">
        <f t="shared" si="1"/>
        <v>159400</v>
      </c>
      <c r="E13" s="27">
        <v>155900</v>
      </c>
      <c r="F13" s="27">
        <v>0</v>
      </c>
      <c r="G13" s="27">
        <v>0</v>
      </c>
      <c r="H13" s="27">
        <v>0</v>
      </c>
      <c r="I13" s="27">
        <v>0</v>
      </c>
      <c r="J13" s="27">
        <v>3500</v>
      </c>
      <c r="K13" s="27">
        <v>0</v>
      </c>
    </row>
    <row r="14" spans="1:11" ht="43.5" customHeight="1">
      <c r="A14" s="24" t="s">
        <v>110</v>
      </c>
      <c r="B14" s="26" t="s">
        <v>111</v>
      </c>
      <c r="C14" s="27">
        <f t="shared" si="0"/>
        <v>2474</v>
      </c>
      <c r="D14" s="27">
        <f t="shared" si="1"/>
        <v>2474</v>
      </c>
      <c r="E14" s="27">
        <v>2474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31.5" customHeight="1">
      <c r="A15" s="24" t="s">
        <v>113</v>
      </c>
      <c r="B15" s="26" t="s">
        <v>114</v>
      </c>
      <c r="C15" s="27">
        <f t="shared" si="0"/>
        <v>30000</v>
      </c>
      <c r="D15" s="27">
        <f t="shared" si="1"/>
        <v>30000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30000</v>
      </c>
      <c r="K15" s="27">
        <v>0</v>
      </c>
    </row>
    <row r="16" spans="1:11" ht="45" customHeight="1">
      <c r="A16" s="24" t="s">
        <v>115</v>
      </c>
      <c r="B16" s="26" t="s">
        <v>116</v>
      </c>
      <c r="C16" s="27">
        <f t="shared" si="0"/>
        <v>12174985</v>
      </c>
      <c r="D16" s="27">
        <f t="shared" si="1"/>
        <v>12174985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12174985</v>
      </c>
      <c r="K16" s="27">
        <v>0</v>
      </c>
    </row>
    <row r="17" spans="1:11" ht="24.75" customHeight="1">
      <c r="A17" s="24" t="s">
        <v>117</v>
      </c>
      <c r="B17" s="26" t="s">
        <v>118</v>
      </c>
      <c r="C17" s="27">
        <f t="shared" si="0"/>
        <v>0</v>
      </c>
      <c r="D17" s="27">
        <f t="shared" si="1"/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24.75" customHeight="1">
      <c r="A18" s="24" t="s">
        <v>119</v>
      </c>
      <c r="B18" s="26" t="s">
        <v>120</v>
      </c>
      <c r="C18" s="27">
        <f t="shared" si="0"/>
        <v>10172277</v>
      </c>
      <c r="D18" s="27">
        <f t="shared" si="1"/>
        <v>10172277</v>
      </c>
      <c r="E18" s="27">
        <v>0</v>
      </c>
      <c r="F18" s="27">
        <v>0</v>
      </c>
      <c r="G18" s="27">
        <v>0</v>
      </c>
      <c r="H18" s="27">
        <v>0</v>
      </c>
      <c r="I18" s="27">
        <v>10156277</v>
      </c>
      <c r="J18" s="27">
        <v>16000</v>
      </c>
      <c r="K18" s="27">
        <v>0</v>
      </c>
    </row>
    <row r="19" spans="1:11" ht="24.75" customHeight="1">
      <c r="A19" s="24" t="s">
        <v>121</v>
      </c>
      <c r="B19" s="26" t="s">
        <v>122</v>
      </c>
      <c r="C19" s="27">
        <f t="shared" si="0"/>
        <v>307000</v>
      </c>
      <c r="D19" s="27">
        <f t="shared" si="1"/>
        <v>7000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7000</v>
      </c>
      <c r="K19" s="27">
        <v>300000</v>
      </c>
    </row>
    <row r="20" spans="1:11" ht="24.75" customHeight="1">
      <c r="A20" s="24" t="s">
        <v>134</v>
      </c>
      <c r="B20" s="26" t="s">
        <v>112</v>
      </c>
      <c r="C20" s="27">
        <f t="shared" si="0"/>
        <v>0</v>
      </c>
      <c r="D20" s="27">
        <f t="shared" si="1"/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24.75" customHeight="1">
      <c r="A21" s="24" t="s">
        <v>123</v>
      </c>
      <c r="B21" s="26" t="s">
        <v>135</v>
      </c>
      <c r="C21" s="27">
        <f t="shared" si="0"/>
        <v>6059000</v>
      </c>
      <c r="D21" s="27">
        <f t="shared" si="1"/>
        <v>6059000</v>
      </c>
      <c r="E21" s="27">
        <v>4919900</v>
      </c>
      <c r="F21" s="27">
        <v>1091100</v>
      </c>
      <c r="G21" s="27">
        <v>0</v>
      </c>
      <c r="H21" s="27">
        <v>0</v>
      </c>
      <c r="I21" s="27">
        <v>0</v>
      </c>
      <c r="J21" s="27">
        <v>48000</v>
      </c>
      <c r="K21" s="27">
        <v>0</v>
      </c>
    </row>
    <row r="22" spans="1:11" ht="32.25" customHeight="1">
      <c r="A22" s="24" t="s">
        <v>124</v>
      </c>
      <c r="B22" s="26" t="s">
        <v>125</v>
      </c>
      <c r="C22" s="27">
        <f t="shared" si="0"/>
        <v>200000</v>
      </c>
      <c r="D22" s="27">
        <f t="shared" si="1"/>
        <v>200000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200000</v>
      </c>
      <c r="K22" s="27">
        <v>0</v>
      </c>
    </row>
    <row r="23" spans="1:11" ht="24.75" customHeight="1">
      <c r="A23" s="24" t="s">
        <v>126</v>
      </c>
      <c r="B23" s="26" t="s">
        <v>127</v>
      </c>
      <c r="C23" s="27">
        <f t="shared" si="0"/>
        <v>396800</v>
      </c>
      <c r="D23" s="27">
        <f t="shared" si="1"/>
        <v>396800</v>
      </c>
      <c r="E23" s="27">
        <v>0</v>
      </c>
      <c r="F23" s="27">
        <v>396800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ht="31.5" customHeight="1">
      <c r="A24" s="24" t="s">
        <v>128</v>
      </c>
      <c r="B24" s="26" t="s">
        <v>129</v>
      </c>
      <c r="C24" s="27">
        <f t="shared" si="0"/>
        <v>4463000</v>
      </c>
      <c r="D24" s="27">
        <f t="shared" si="1"/>
        <v>113000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113000</v>
      </c>
      <c r="K24" s="27">
        <v>4350000</v>
      </c>
    </row>
    <row r="25" spans="1:11" ht="24.75" customHeight="1">
      <c r="A25" s="24" t="s">
        <v>130</v>
      </c>
      <c r="B25" s="26" t="s">
        <v>132</v>
      </c>
      <c r="C25" s="27">
        <f t="shared" si="0"/>
        <v>64000</v>
      </c>
      <c r="D25" s="27">
        <f t="shared" si="1"/>
        <v>64000</v>
      </c>
      <c r="E25" s="27">
        <v>0</v>
      </c>
      <c r="F25" s="27">
        <v>0</v>
      </c>
      <c r="G25" s="27">
        <v>64000</v>
      </c>
      <c r="H25" s="27">
        <v>0</v>
      </c>
      <c r="I25" s="27">
        <v>0</v>
      </c>
      <c r="J25" s="27">
        <v>0</v>
      </c>
      <c r="K25" s="27">
        <v>0</v>
      </c>
    </row>
    <row r="26" spans="1:11" ht="24.75" customHeight="1">
      <c r="A26" s="24" t="s">
        <v>131</v>
      </c>
      <c r="B26" s="26" t="s">
        <v>133</v>
      </c>
      <c r="C26" s="27">
        <f t="shared" si="0"/>
        <v>186500</v>
      </c>
      <c r="D26" s="27">
        <f t="shared" si="1"/>
        <v>186500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186500</v>
      </c>
      <c r="K26" s="27">
        <v>0</v>
      </c>
    </row>
    <row r="27" spans="1:11" ht="33" customHeight="1">
      <c r="A27" s="53" t="s">
        <v>136</v>
      </c>
      <c r="B27" s="53"/>
      <c r="C27" s="30">
        <f>SUM(C8:C26)</f>
        <v>39881598</v>
      </c>
      <c r="D27" s="30">
        <f aca="true" t="shared" si="2" ref="D27:K27">SUM(D8:D26)</f>
        <v>32619436</v>
      </c>
      <c r="E27" s="30">
        <f t="shared" si="2"/>
        <v>5078274</v>
      </c>
      <c r="F27" s="30">
        <f t="shared" si="2"/>
        <v>1487900</v>
      </c>
      <c r="G27" s="30">
        <f t="shared" si="2"/>
        <v>64000</v>
      </c>
      <c r="H27" s="30">
        <f t="shared" si="2"/>
        <v>1000</v>
      </c>
      <c r="I27" s="30">
        <f>SUM(I8:I26)</f>
        <v>10156277</v>
      </c>
      <c r="J27" s="30">
        <f>SUM(J8:J26)</f>
        <v>15831985</v>
      </c>
      <c r="K27" s="30">
        <f t="shared" si="2"/>
        <v>7262162</v>
      </c>
    </row>
  </sheetData>
  <sheetProtection/>
  <mergeCells count="15">
    <mergeCell ref="J1:K1"/>
    <mergeCell ref="D3:K3"/>
    <mergeCell ref="D4:D6"/>
    <mergeCell ref="K4:K6"/>
    <mergeCell ref="E5:E6"/>
    <mergeCell ref="A27:B27"/>
    <mergeCell ref="E4:J4"/>
    <mergeCell ref="J5:J6"/>
    <mergeCell ref="G5:G6"/>
    <mergeCell ref="F5:F6"/>
    <mergeCell ref="H5:H6"/>
    <mergeCell ref="I5:I6"/>
    <mergeCell ref="A3:A6"/>
    <mergeCell ref="B3:B6"/>
    <mergeCell ref="C3:C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" sqref="F27"/>
    </sheetView>
  </sheetViews>
  <sheetFormatPr defaultColWidth="9.33203125" defaultRowHeight="12.75"/>
  <cols>
    <col min="1" max="1" width="7.83203125" style="0" customWidth="1"/>
    <col min="2" max="2" width="31.5" style="0" customWidth="1"/>
    <col min="3" max="3" width="19" style="0" customWidth="1"/>
    <col min="4" max="4" width="18.33203125" style="0" customWidth="1"/>
    <col min="5" max="5" width="17.33203125" style="0" customWidth="1"/>
    <col min="6" max="7" width="16.83203125" style="0" customWidth="1"/>
    <col min="8" max="8" width="15.83203125" style="0" customWidth="1"/>
    <col min="9" max="9" width="16" style="0" customWidth="1"/>
    <col min="10" max="10" width="13.83203125" style="0" customWidth="1"/>
    <col min="11" max="11" width="11.66015625" style="0" customWidth="1"/>
    <col min="12" max="12" width="13.66015625" style="0" customWidth="1"/>
    <col min="13" max="13" width="19.66015625" style="0" customWidth="1"/>
    <col min="14" max="14" width="18.16015625" style="0" customWidth="1"/>
    <col min="15" max="15" width="17.83203125" style="0" customWidth="1"/>
    <col min="16" max="16" width="15.66015625" style="0" customWidth="1"/>
  </cols>
  <sheetData>
    <row r="1" spans="1:16" ht="60.75" customHeight="1">
      <c r="A1" s="25" t="s">
        <v>149</v>
      </c>
      <c r="D1" s="7"/>
      <c r="E1" s="7"/>
      <c r="O1" s="59" t="s">
        <v>159</v>
      </c>
      <c r="P1" s="59"/>
    </row>
    <row r="2" spans="1:5" ht="12.75">
      <c r="A2" s="8"/>
      <c r="D2" s="7"/>
      <c r="E2" s="7"/>
    </row>
    <row r="3" spans="1:16" ht="12.75" customHeight="1">
      <c r="A3" s="100" t="s">
        <v>0</v>
      </c>
      <c r="B3" s="102" t="s">
        <v>3</v>
      </c>
      <c r="C3" s="102" t="s">
        <v>4</v>
      </c>
      <c r="D3" s="86" t="s">
        <v>5</v>
      </c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6" ht="22.5" customHeight="1">
      <c r="A4" s="101"/>
      <c r="B4" s="57"/>
      <c r="C4" s="57"/>
      <c r="D4" s="63" t="s">
        <v>6</v>
      </c>
      <c r="E4" s="44"/>
      <c r="F4" s="90" t="s">
        <v>24</v>
      </c>
      <c r="G4" s="105"/>
      <c r="H4" s="105"/>
      <c r="I4" s="105"/>
      <c r="J4" s="105"/>
      <c r="K4" s="105"/>
      <c r="L4" s="106"/>
      <c r="M4" s="57" t="s">
        <v>7</v>
      </c>
      <c r="N4" s="90" t="s">
        <v>24</v>
      </c>
      <c r="O4" s="91"/>
      <c r="P4" s="92"/>
    </row>
    <row r="5" spans="1:16" ht="12.75" customHeight="1">
      <c r="A5" s="101"/>
      <c r="B5" s="57"/>
      <c r="C5" s="57"/>
      <c r="D5" s="103"/>
      <c r="E5" s="94" t="s">
        <v>155</v>
      </c>
      <c r="F5" s="96" t="s">
        <v>24</v>
      </c>
      <c r="G5" s="97"/>
      <c r="H5" s="63" t="s">
        <v>146</v>
      </c>
      <c r="I5" s="63" t="s">
        <v>152</v>
      </c>
      <c r="J5" s="63" t="s">
        <v>48</v>
      </c>
      <c r="K5" s="63" t="s">
        <v>156</v>
      </c>
      <c r="L5" s="63" t="s">
        <v>148</v>
      </c>
      <c r="M5" s="57"/>
      <c r="N5" s="93" t="s">
        <v>76</v>
      </c>
      <c r="O5" s="45" t="s">
        <v>54</v>
      </c>
      <c r="P5" s="85" t="s">
        <v>144</v>
      </c>
    </row>
    <row r="6" spans="1:16" ht="89.25" customHeight="1">
      <c r="A6" s="101"/>
      <c r="B6" s="57"/>
      <c r="C6" s="57"/>
      <c r="D6" s="104"/>
      <c r="E6" s="95"/>
      <c r="F6" s="43" t="s">
        <v>145</v>
      </c>
      <c r="G6" s="46" t="s">
        <v>93</v>
      </c>
      <c r="H6" s="62"/>
      <c r="I6" s="62"/>
      <c r="J6" s="62"/>
      <c r="K6" s="62"/>
      <c r="L6" s="62"/>
      <c r="M6" s="57"/>
      <c r="N6" s="62"/>
      <c r="O6" s="42" t="s">
        <v>157</v>
      </c>
      <c r="P6" s="69"/>
    </row>
    <row r="7" spans="1:16" ht="12.75">
      <c r="A7" s="35" t="s">
        <v>13</v>
      </c>
      <c r="B7" s="28" t="s">
        <v>14</v>
      </c>
      <c r="C7" s="28" t="s">
        <v>15</v>
      </c>
      <c r="D7" s="28" t="s">
        <v>16</v>
      </c>
      <c r="E7" s="31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28" t="s">
        <v>32</v>
      </c>
      <c r="M7" s="32" t="s">
        <v>44</v>
      </c>
      <c r="N7" s="28" t="s">
        <v>45</v>
      </c>
      <c r="O7" s="28" t="s">
        <v>52</v>
      </c>
      <c r="P7" s="36" t="s">
        <v>57</v>
      </c>
    </row>
    <row r="8" spans="1:16" ht="24.75" customHeight="1">
      <c r="A8" s="37" t="s">
        <v>98</v>
      </c>
      <c r="B8" s="26" t="s">
        <v>99</v>
      </c>
      <c r="C8" s="27">
        <f aca="true" t="shared" si="0" ref="C8:C26">SUM(D8,M8)</f>
        <v>90400</v>
      </c>
      <c r="D8" s="27">
        <f>SUM(E8,H8:L8)</f>
        <v>90400</v>
      </c>
      <c r="E8" s="27">
        <f>SUM(F8:G8)</f>
        <v>90400</v>
      </c>
      <c r="F8" s="27">
        <v>0</v>
      </c>
      <c r="G8" s="27">
        <v>90400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f aca="true" t="shared" si="1" ref="M8:M26">SUM(N8:P8)</f>
        <v>0</v>
      </c>
      <c r="N8" s="27">
        <v>0</v>
      </c>
      <c r="O8" s="27">
        <v>0</v>
      </c>
      <c r="P8" s="38">
        <v>0</v>
      </c>
    </row>
    <row r="9" spans="1:16" ht="24.75" customHeight="1">
      <c r="A9" s="37" t="s">
        <v>100</v>
      </c>
      <c r="B9" s="26" t="s">
        <v>101</v>
      </c>
      <c r="C9" s="27">
        <f t="shared" si="0"/>
        <v>919191</v>
      </c>
      <c r="D9" s="27">
        <f aca="true" t="shared" si="2" ref="D9:D27">SUM(E9,H9:L9)</f>
        <v>696500</v>
      </c>
      <c r="E9" s="27">
        <f aca="true" t="shared" si="3" ref="E9:E27">SUM(F9:G9)</f>
        <v>696500</v>
      </c>
      <c r="F9" s="27">
        <v>0</v>
      </c>
      <c r="G9" s="27">
        <v>696500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f t="shared" si="1"/>
        <v>222691</v>
      </c>
      <c r="N9" s="27">
        <v>222691</v>
      </c>
      <c r="O9" s="27">
        <v>0</v>
      </c>
      <c r="P9" s="38">
        <v>0</v>
      </c>
    </row>
    <row r="10" spans="1:16" ht="24.75" customHeight="1">
      <c r="A10" s="37" t="s">
        <v>102</v>
      </c>
      <c r="B10" s="26" t="s">
        <v>103</v>
      </c>
      <c r="C10" s="27">
        <f t="shared" si="0"/>
        <v>3155982</v>
      </c>
      <c r="D10" s="27">
        <f t="shared" si="2"/>
        <v>0</v>
      </c>
      <c r="E10" s="27">
        <f t="shared" si="3"/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3155982</v>
      </c>
      <c r="N10" s="27">
        <v>3155982</v>
      </c>
      <c r="O10" s="27">
        <v>3095982</v>
      </c>
      <c r="P10" s="38">
        <v>0</v>
      </c>
    </row>
    <row r="11" spans="1:16" ht="24.75" customHeight="1">
      <c r="A11" s="37" t="s">
        <v>104</v>
      </c>
      <c r="B11" s="26" t="s">
        <v>105</v>
      </c>
      <c r="C11" s="27">
        <f t="shared" si="0"/>
        <v>3299500</v>
      </c>
      <c r="D11" s="27">
        <f t="shared" si="2"/>
        <v>2999500</v>
      </c>
      <c r="E11" s="27">
        <f t="shared" si="3"/>
        <v>2999500</v>
      </c>
      <c r="F11" s="27">
        <v>0</v>
      </c>
      <c r="G11" s="27">
        <v>2999500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f t="shared" si="1"/>
        <v>300000</v>
      </c>
      <c r="N11" s="27">
        <v>300000</v>
      </c>
      <c r="O11" s="27">
        <v>0</v>
      </c>
      <c r="P11" s="38">
        <v>0</v>
      </c>
    </row>
    <row r="12" spans="1:16" ht="24.75" customHeight="1">
      <c r="A12" s="37" t="s">
        <v>106</v>
      </c>
      <c r="B12" s="26" t="s">
        <v>107</v>
      </c>
      <c r="C12" s="27">
        <f t="shared" si="0"/>
        <v>219800</v>
      </c>
      <c r="D12" s="27">
        <f t="shared" si="2"/>
        <v>219800</v>
      </c>
      <c r="E12" s="27">
        <f t="shared" si="3"/>
        <v>219800</v>
      </c>
      <c r="F12" s="27">
        <v>28000</v>
      </c>
      <c r="G12" s="27">
        <v>191800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f t="shared" si="1"/>
        <v>0</v>
      </c>
      <c r="N12" s="27">
        <v>0</v>
      </c>
      <c r="O12" s="27">
        <v>0</v>
      </c>
      <c r="P12" s="38">
        <v>0</v>
      </c>
    </row>
    <row r="13" spans="1:16" ht="24.75" customHeight="1">
      <c r="A13" s="37" t="s">
        <v>108</v>
      </c>
      <c r="B13" s="26" t="s">
        <v>109</v>
      </c>
      <c r="C13" s="27">
        <f t="shared" si="0"/>
        <v>4677600</v>
      </c>
      <c r="D13" s="27">
        <f t="shared" si="2"/>
        <v>4650600</v>
      </c>
      <c r="E13" s="27">
        <f t="shared" si="3"/>
        <v>4487600</v>
      </c>
      <c r="F13" s="27">
        <v>3241300</v>
      </c>
      <c r="G13" s="27">
        <v>1246300</v>
      </c>
      <c r="H13" s="27">
        <v>0</v>
      </c>
      <c r="I13" s="27">
        <v>163000</v>
      </c>
      <c r="J13" s="27">
        <v>0</v>
      </c>
      <c r="K13" s="27">
        <v>0</v>
      </c>
      <c r="L13" s="27">
        <v>0</v>
      </c>
      <c r="M13" s="27">
        <f t="shared" si="1"/>
        <v>27000</v>
      </c>
      <c r="N13" s="27">
        <v>27000</v>
      </c>
      <c r="O13" s="27">
        <v>0</v>
      </c>
      <c r="P13" s="38">
        <v>0</v>
      </c>
    </row>
    <row r="14" spans="1:16" ht="57.75" customHeight="1">
      <c r="A14" s="37" t="s">
        <v>110</v>
      </c>
      <c r="B14" s="26" t="s">
        <v>111</v>
      </c>
      <c r="C14" s="27">
        <f t="shared" si="0"/>
        <v>2474</v>
      </c>
      <c r="D14" s="27">
        <f t="shared" si="2"/>
        <v>2474</v>
      </c>
      <c r="E14" s="27">
        <f t="shared" si="3"/>
        <v>2474</v>
      </c>
      <c r="F14" s="27">
        <v>0</v>
      </c>
      <c r="G14" s="27">
        <v>2474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f t="shared" si="1"/>
        <v>0</v>
      </c>
      <c r="N14" s="27">
        <v>0</v>
      </c>
      <c r="O14" s="27">
        <v>0</v>
      </c>
      <c r="P14" s="38">
        <v>0</v>
      </c>
    </row>
    <row r="15" spans="1:16" ht="31.5" customHeight="1">
      <c r="A15" s="37" t="s">
        <v>113</v>
      </c>
      <c r="B15" s="26" t="s">
        <v>114</v>
      </c>
      <c r="C15" s="27">
        <f t="shared" si="0"/>
        <v>415700</v>
      </c>
      <c r="D15" s="27">
        <f t="shared" si="2"/>
        <v>375100</v>
      </c>
      <c r="E15" s="27">
        <f t="shared" si="3"/>
        <v>368100</v>
      </c>
      <c r="F15" s="27">
        <v>246000</v>
      </c>
      <c r="G15" s="27">
        <v>122100</v>
      </c>
      <c r="H15" s="27">
        <v>0</v>
      </c>
      <c r="I15" s="27">
        <v>7000</v>
      </c>
      <c r="J15" s="27">
        <v>0</v>
      </c>
      <c r="K15" s="27">
        <v>0</v>
      </c>
      <c r="L15" s="27">
        <v>0</v>
      </c>
      <c r="M15" s="27">
        <f t="shared" si="1"/>
        <v>40600</v>
      </c>
      <c r="N15" s="27">
        <v>40600</v>
      </c>
      <c r="O15" s="27">
        <v>0</v>
      </c>
      <c r="P15" s="38">
        <v>0</v>
      </c>
    </row>
    <row r="16" spans="1:16" ht="89.25" customHeight="1">
      <c r="A16" s="37" t="s">
        <v>115</v>
      </c>
      <c r="B16" s="26" t="s">
        <v>116</v>
      </c>
      <c r="C16" s="27">
        <f t="shared" si="0"/>
        <v>160000</v>
      </c>
      <c r="D16" s="27">
        <f t="shared" si="2"/>
        <v>160000</v>
      </c>
      <c r="E16" s="27">
        <f t="shared" si="3"/>
        <v>160000</v>
      </c>
      <c r="F16" s="27">
        <v>0</v>
      </c>
      <c r="G16" s="27">
        <v>160000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 t="shared" si="1"/>
        <v>0</v>
      </c>
      <c r="N16" s="27">
        <v>0</v>
      </c>
      <c r="O16" s="27">
        <v>0</v>
      </c>
      <c r="P16" s="38">
        <v>0</v>
      </c>
    </row>
    <row r="17" spans="1:16" ht="24.75" customHeight="1">
      <c r="A17" s="37" t="s">
        <v>117</v>
      </c>
      <c r="B17" s="26" t="s">
        <v>118</v>
      </c>
      <c r="C17" s="27">
        <f t="shared" si="0"/>
        <v>350000</v>
      </c>
      <c r="D17" s="27">
        <f t="shared" si="2"/>
        <v>350000</v>
      </c>
      <c r="E17" s="27">
        <f t="shared" si="3"/>
        <v>10000</v>
      </c>
      <c r="F17" s="27">
        <v>0</v>
      </c>
      <c r="G17" s="27">
        <v>10000</v>
      </c>
      <c r="H17" s="27">
        <v>0</v>
      </c>
      <c r="I17" s="27">
        <v>0</v>
      </c>
      <c r="J17" s="27">
        <v>0</v>
      </c>
      <c r="K17" s="27">
        <v>0</v>
      </c>
      <c r="L17" s="27">
        <v>340000</v>
      </c>
      <c r="M17" s="27">
        <f t="shared" si="1"/>
        <v>0</v>
      </c>
      <c r="N17" s="27">
        <v>0</v>
      </c>
      <c r="O17" s="27">
        <v>0</v>
      </c>
      <c r="P17" s="38">
        <v>0</v>
      </c>
    </row>
    <row r="18" spans="1:16" ht="24.75" customHeight="1">
      <c r="A18" s="37" t="s">
        <v>119</v>
      </c>
      <c r="B18" s="26" t="s">
        <v>120</v>
      </c>
      <c r="C18" s="27">
        <f t="shared" si="0"/>
        <v>903500</v>
      </c>
      <c r="D18" s="27">
        <f t="shared" si="2"/>
        <v>903500</v>
      </c>
      <c r="E18" s="27">
        <f t="shared" si="3"/>
        <v>903500</v>
      </c>
      <c r="F18" s="27">
        <v>0</v>
      </c>
      <c r="G18" s="27">
        <v>903500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f t="shared" si="1"/>
        <v>0</v>
      </c>
      <c r="N18" s="27">
        <v>0</v>
      </c>
      <c r="O18" s="27">
        <v>0</v>
      </c>
      <c r="P18" s="38">
        <v>0</v>
      </c>
    </row>
    <row r="19" spans="1:16" ht="24.75" customHeight="1">
      <c r="A19" s="37" t="s">
        <v>121</v>
      </c>
      <c r="B19" s="26" t="s">
        <v>122</v>
      </c>
      <c r="C19" s="27">
        <f t="shared" si="0"/>
        <v>11408540</v>
      </c>
      <c r="D19" s="27">
        <f t="shared" si="2"/>
        <v>11008540</v>
      </c>
      <c r="E19" s="27">
        <f t="shared" si="3"/>
        <v>9391010</v>
      </c>
      <c r="F19" s="27">
        <v>7814201</v>
      </c>
      <c r="G19" s="27">
        <v>1576809</v>
      </c>
      <c r="H19" s="27">
        <v>1597600</v>
      </c>
      <c r="I19" s="27">
        <v>19930</v>
      </c>
      <c r="J19" s="27">
        <v>0</v>
      </c>
      <c r="K19" s="27">
        <v>0</v>
      </c>
      <c r="L19" s="27">
        <v>0</v>
      </c>
      <c r="M19" s="27">
        <v>400000</v>
      </c>
      <c r="N19" s="27">
        <v>400000</v>
      </c>
      <c r="O19" s="27">
        <v>310000</v>
      </c>
      <c r="P19" s="38">
        <v>0</v>
      </c>
    </row>
    <row r="20" spans="1:16" ht="24.75" customHeight="1">
      <c r="A20" s="37" t="s">
        <v>134</v>
      </c>
      <c r="B20" s="26" t="s">
        <v>112</v>
      </c>
      <c r="C20" s="27">
        <f t="shared" si="0"/>
        <v>240200</v>
      </c>
      <c r="D20" s="27">
        <f t="shared" si="2"/>
        <v>218200</v>
      </c>
      <c r="E20" s="27">
        <f t="shared" si="3"/>
        <v>198200</v>
      </c>
      <c r="F20" s="27">
        <v>90400</v>
      </c>
      <c r="G20" s="27">
        <v>107800</v>
      </c>
      <c r="H20" s="27">
        <v>20000</v>
      </c>
      <c r="I20" s="27">
        <v>0</v>
      </c>
      <c r="J20" s="27">
        <v>0</v>
      </c>
      <c r="K20" s="27">
        <v>0</v>
      </c>
      <c r="L20" s="27">
        <v>0</v>
      </c>
      <c r="M20" s="27">
        <f t="shared" si="1"/>
        <v>22000</v>
      </c>
      <c r="N20" s="27">
        <v>0</v>
      </c>
      <c r="O20" s="27">
        <v>0</v>
      </c>
      <c r="P20" s="38">
        <v>22000</v>
      </c>
    </row>
    <row r="21" spans="1:16" ht="24.75" customHeight="1">
      <c r="A21" s="37" t="s">
        <v>123</v>
      </c>
      <c r="B21" s="26" t="s">
        <v>135</v>
      </c>
      <c r="C21" s="27">
        <f t="shared" si="0"/>
        <v>8389500</v>
      </c>
      <c r="D21" s="27">
        <f t="shared" si="2"/>
        <v>8389500</v>
      </c>
      <c r="E21" s="27">
        <f t="shared" si="3"/>
        <v>1446100</v>
      </c>
      <c r="F21" s="27">
        <v>1139966</v>
      </c>
      <c r="G21" s="27">
        <v>306134</v>
      </c>
      <c r="H21" s="27">
        <v>0</v>
      </c>
      <c r="I21" s="27">
        <v>6943400</v>
      </c>
      <c r="J21" s="27">
        <v>0</v>
      </c>
      <c r="K21" s="27">
        <v>0</v>
      </c>
      <c r="L21" s="27">
        <v>0</v>
      </c>
      <c r="M21" s="27">
        <f t="shared" si="1"/>
        <v>0</v>
      </c>
      <c r="N21" s="27">
        <v>0</v>
      </c>
      <c r="O21" s="27">
        <v>0</v>
      </c>
      <c r="P21" s="38">
        <v>0</v>
      </c>
    </row>
    <row r="22" spans="1:16" ht="32.25" customHeight="1">
      <c r="A22" s="37" t="s">
        <v>124</v>
      </c>
      <c r="B22" s="26" t="s">
        <v>125</v>
      </c>
      <c r="C22" s="27">
        <f t="shared" si="0"/>
        <v>200000</v>
      </c>
      <c r="D22" s="27">
        <f t="shared" si="2"/>
        <v>200000</v>
      </c>
      <c r="E22" s="27">
        <f t="shared" si="3"/>
        <v>0</v>
      </c>
      <c r="F22" s="27">
        <v>0</v>
      </c>
      <c r="G22" s="27">
        <v>0</v>
      </c>
      <c r="H22" s="27">
        <v>0</v>
      </c>
      <c r="I22" s="27">
        <v>0</v>
      </c>
      <c r="J22" s="27">
        <v>200000</v>
      </c>
      <c r="K22" s="27">
        <v>0</v>
      </c>
      <c r="L22" s="27">
        <v>0</v>
      </c>
      <c r="M22" s="27">
        <f t="shared" si="1"/>
        <v>0</v>
      </c>
      <c r="N22" s="27">
        <v>0</v>
      </c>
      <c r="O22" s="27">
        <v>0</v>
      </c>
      <c r="P22" s="38">
        <v>0</v>
      </c>
    </row>
    <row r="23" spans="1:16" ht="24.75" customHeight="1">
      <c r="A23" s="37" t="s">
        <v>126</v>
      </c>
      <c r="B23" s="26" t="s">
        <v>127</v>
      </c>
      <c r="C23" s="27">
        <f t="shared" si="0"/>
        <v>607200</v>
      </c>
      <c r="D23" s="27">
        <f t="shared" si="2"/>
        <v>607200</v>
      </c>
      <c r="E23" s="27">
        <f t="shared" si="3"/>
        <v>210400</v>
      </c>
      <c r="F23" s="27">
        <v>200000</v>
      </c>
      <c r="G23" s="27">
        <v>10400</v>
      </c>
      <c r="H23" s="27">
        <v>0</v>
      </c>
      <c r="I23" s="27">
        <v>396800</v>
      </c>
      <c r="J23" s="27">
        <v>0</v>
      </c>
      <c r="K23" s="27">
        <v>0</v>
      </c>
      <c r="L23" s="27">
        <v>0</v>
      </c>
      <c r="M23" s="27">
        <f t="shared" si="1"/>
        <v>0</v>
      </c>
      <c r="N23" s="27">
        <v>0</v>
      </c>
      <c r="O23" s="27">
        <v>0</v>
      </c>
      <c r="P23" s="38">
        <v>0</v>
      </c>
    </row>
    <row r="24" spans="1:16" ht="31.5" customHeight="1">
      <c r="A24" s="37" t="s">
        <v>128</v>
      </c>
      <c r="B24" s="26" t="s">
        <v>129</v>
      </c>
      <c r="C24" s="27">
        <f t="shared" si="0"/>
        <v>11004500</v>
      </c>
      <c r="D24" s="27">
        <f t="shared" si="2"/>
        <v>2420500</v>
      </c>
      <c r="E24" s="27">
        <f t="shared" si="3"/>
        <v>2220500</v>
      </c>
      <c r="F24" s="27">
        <v>0</v>
      </c>
      <c r="G24" s="27">
        <v>2220500</v>
      </c>
      <c r="H24" s="27">
        <v>200000</v>
      </c>
      <c r="I24" s="27">
        <v>0</v>
      </c>
      <c r="J24" s="27">
        <v>0</v>
      </c>
      <c r="K24" s="27">
        <v>0</v>
      </c>
      <c r="L24" s="27">
        <v>0</v>
      </c>
      <c r="M24" s="27">
        <v>8584000</v>
      </c>
      <c r="N24" s="27">
        <v>8584000</v>
      </c>
      <c r="O24" s="27">
        <v>6700000</v>
      </c>
      <c r="P24" s="38">
        <v>0</v>
      </c>
    </row>
    <row r="25" spans="1:16" ht="24.75" customHeight="1">
      <c r="A25" s="37" t="s">
        <v>130</v>
      </c>
      <c r="B25" s="26" t="s">
        <v>132</v>
      </c>
      <c r="C25" s="27">
        <f t="shared" si="0"/>
        <v>1308200</v>
      </c>
      <c r="D25" s="27">
        <f t="shared" si="2"/>
        <v>1083200</v>
      </c>
      <c r="E25" s="27">
        <f t="shared" si="3"/>
        <v>8200</v>
      </c>
      <c r="F25" s="27">
        <v>0</v>
      </c>
      <c r="G25" s="27">
        <v>8200</v>
      </c>
      <c r="H25" s="27">
        <v>1075000</v>
      </c>
      <c r="I25" s="27">
        <v>0</v>
      </c>
      <c r="J25" s="27">
        <v>0</v>
      </c>
      <c r="K25" s="27">
        <v>0</v>
      </c>
      <c r="L25" s="27">
        <v>0</v>
      </c>
      <c r="M25" s="27">
        <f t="shared" si="1"/>
        <v>225000</v>
      </c>
      <c r="N25" s="27">
        <v>225000</v>
      </c>
      <c r="O25" s="27">
        <v>0</v>
      </c>
      <c r="P25" s="38">
        <v>0</v>
      </c>
    </row>
    <row r="26" spans="1:16" ht="24.75" customHeight="1">
      <c r="A26" s="37" t="s">
        <v>131</v>
      </c>
      <c r="B26" s="26" t="s">
        <v>133</v>
      </c>
      <c r="C26" s="27">
        <f t="shared" si="0"/>
        <v>1932915</v>
      </c>
      <c r="D26" s="27">
        <f t="shared" si="2"/>
        <v>1850915</v>
      </c>
      <c r="E26" s="27">
        <f t="shared" si="3"/>
        <v>1608295</v>
      </c>
      <c r="F26" s="27">
        <v>797300</v>
      </c>
      <c r="G26" s="27">
        <v>810995</v>
      </c>
      <c r="H26" s="27">
        <v>230000</v>
      </c>
      <c r="I26" s="27">
        <v>12620</v>
      </c>
      <c r="J26" s="27">
        <v>0</v>
      </c>
      <c r="K26" s="27">
        <v>0</v>
      </c>
      <c r="L26" s="27">
        <v>0</v>
      </c>
      <c r="M26" s="27">
        <f t="shared" si="1"/>
        <v>82000</v>
      </c>
      <c r="N26" s="27">
        <v>82000</v>
      </c>
      <c r="O26" s="27">
        <v>0</v>
      </c>
      <c r="P26" s="38">
        <v>0</v>
      </c>
    </row>
    <row r="27" spans="1:16" ht="27.75" customHeight="1">
      <c r="A27" s="98" t="s">
        <v>136</v>
      </c>
      <c r="B27" s="99"/>
      <c r="C27" s="39">
        <f aca="true" t="shared" si="4" ref="C27:P27">SUM(C8:C26)</f>
        <v>49285202</v>
      </c>
      <c r="D27" s="40">
        <f t="shared" si="2"/>
        <v>36225929</v>
      </c>
      <c r="E27" s="40">
        <f t="shared" si="3"/>
        <v>25020579</v>
      </c>
      <c r="F27" s="39">
        <f t="shared" si="4"/>
        <v>13557167</v>
      </c>
      <c r="G27" s="39">
        <f t="shared" si="4"/>
        <v>11463412</v>
      </c>
      <c r="H27" s="39">
        <f t="shared" si="4"/>
        <v>3122600</v>
      </c>
      <c r="I27" s="39">
        <f t="shared" si="4"/>
        <v>7542750</v>
      </c>
      <c r="J27" s="39">
        <f t="shared" si="4"/>
        <v>200000</v>
      </c>
      <c r="K27" s="39">
        <f t="shared" si="4"/>
        <v>0</v>
      </c>
      <c r="L27" s="39">
        <f t="shared" si="4"/>
        <v>340000</v>
      </c>
      <c r="M27" s="39">
        <f t="shared" si="4"/>
        <v>13059273</v>
      </c>
      <c r="N27" s="39">
        <f t="shared" si="4"/>
        <v>13037273</v>
      </c>
      <c r="O27" s="39">
        <f t="shared" si="4"/>
        <v>10105982</v>
      </c>
      <c r="P27" s="41">
        <f t="shared" si="4"/>
        <v>22000</v>
      </c>
    </row>
  </sheetData>
  <sheetProtection/>
  <mergeCells count="19">
    <mergeCell ref="A27:B27"/>
    <mergeCell ref="M4:M6"/>
    <mergeCell ref="A3:A6"/>
    <mergeCell ref="B3:B6"/>
    <mergeCell ref="C3:C6"/>
    <mergeCell ref="D4:D6"/>
    <mergeCell ref="F4:L4"/>
    <mergeCell ref="L5:L6"/>
    <mergeCell ref="J5:J6"/>
    <mergeCell ref="O1:P1"/>
    <mergeCell ref="P5:P6"/>
    <mergeCell ref="D3:P3"/>
    <mergeCell ref="N4:P4"/>
    <mergeCell ref="N5:N6"/>
    <mergeCell ref="K5:K6"/>
    <mergeCell ref="E5:E6"/>
    <mergeCell ref="F5:G5"/>
    <mergeCell ref="H5:H6"/>
    <mergeCell ref="I5:I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1">
      <pane xSplit="1" ySplit="7" topLeftCell="C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9.33203125" defaultRowHeight="12.75"/>
  <cols>
    <col min="1" max="1" width="7.83203125" style="0" customWidth="1"/>
    <col min="2" max="2" width="52.33203125" style="0" customWidth="1"/>
    <col min="3" max="3" width="22.5" style="0" customWidth="1"/>
    <col min="4" max="4" width="22.66015625" style="0" customWidth="1"/>
    <col min="5" max="5" width="22.83203125" style="0" customWidth="1"/>
    <col min="6" max="6" width="18.33203125" style="0" customWidth="1"/>
    <col min="7" max="7" width="17.66015625" style="0" customWidth="1"/>
    <col min="8" max="9" width="17.5" style="0" customWidth="1"/>
    <col min="10" max="10" width="24.33203125" style="0" customWidth="1"/>
    <col min="11" max="11" width="16.66015625" style="0" customWidth="1"/>
    <col min="12" max="12" width="15.66015625" style="0" customWidth="1"/>
  </cols>
  <sheetData>
    <row r="1" spans="1:12" ht="60.75" customHeight="1">
      <c r="A1" s="25" t="s">
        <v>149</v>
      </c>
      <c r="D1" s="7"/>
      <c r="K1" s="108" t="s">
        <v>153</v>
      </c>
      <c r="L1" s="108"/>
    </row>
    <row r="2" spans="1:4" ht="12.75">
      <c r="A2" s="8"/>
      <c r="D2" s="7"/>
    </row>
    <row r="3" spans="1:12" ht="12.75" customHeight="1">
      <c r="A3" s="80" t="s">
        <v>0</v>
      </c>
      <c r="B3" s="80" t="s">
        <v>3</v>
      </c>
      <c r="C3" s="80" t="s">
        <v>4</v>
      </c>
      <c r="D3" s="109" t="s">
        <v>5</v>
      </c>
      <c r="E3" s="110"/>
      <c r="F3" s="110"/>
      <c r="G3" s="110"/>
      <c r="H3" s="110"/>
      <c r="I3" s="110"/>
      <c r="J3" s="110"/>
      <c r="K3" s="110"/>
      <c r="L3" s="111"/>
    </row>
    <row r="4" spans="1:12" ht="22.5" customHeight="1">
      <c r="A4" s="80"/>
      <c r="B4" s="80"/>
      <c r="C4" s="80"/>
      <c r="D4" s="77" t="s">
        <v>6</v>
      </c>
      <c r="E4" s="74" t="s">
        <v>24</v>
      </c>
      <c r="F4" s="75"/>
      <c r="G4" s="75"/>
      <c r="H4" s="75"/>
      <c r="I4" s="107"/>
      <c r="J4" s="80" t="s">
        <v>7</v>
      </c>
      <c r="K4" s="74" t="s">
        <v>24</v>
      </c>
      <c r="L4" s="76"/>
    </row>
    <row r="5" spans="1:12" ht="12.75" customHeight="1">
      <c r="A5" s="80"/>
      <c r="B5" s="80"/>
      <c r="C5" s="80"/>
      <c r="D5" s="84"/>
      <c r="E5" s="77" t="s">
        <v>145</v>
      </c>
      <c r="F5" s="77" t="s">
        <v>146</v>
      </c>
      <c r="G5" s="29"/>
      <c r="H5" s="77" t="s">
        <v>147</v>
      </c>
      <c r="I5" s="77" t="s">
        <v>148</v>
      </c>
      <c r="J5" s="80"/>
      <c r="K5" s="77" t="s">
        <v>76</v>
      </c>
      <c r="L5" s="77" t="s">
        <v>144</v>
      </c>
    </row>
    <row r="6" spans="1:12" ht="90" customHeight="1">
      <c r="A6" s="80"/>
      <c r="B6" s="80"/>
      <c r="C6" s="80"/>
      <c r="D6" s="79"/>
      <c r="E6" s="79"/>
      <c r="F6" s="79"/>
      <c r="G6" s="31" t="s">
        <v>152</v>
      </c>
      <c r="H6" s="79"/>
      <c r="I6" s="79"/>
      <c r="J6" s="80"/>
      <c r="K6" s="79"/>
      <c r="L6" s="79"/>
    </row>
    <row r="7" spans="1:12" ht="12.75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32" t="s">
        <v>22</v>
      </c>
      <c r="K7" s="28" t="s">
        <v>23</v>
      </c>
      <c r="L7" s="28" t="s">
        <v>32</v>
      </c>
    </row>
    <row r="8" spans="1:12" ht="24.75" customHeight="1">
      <c r="A8" s="24" t="s">
        <v>98</v>
      </c>
      <c r="B8" s="26" t="s">
        <v>99</v>
      </c>
      <c r="C8" s="27">
        <f aca="true" t="shared" si="0" ref="C8:C26">SUM(D8,J8)</f>
        <v>90400</v>
      </c>
      <c r="D8" s="27">
        <f aca="true" t="shared" si="1" ref="D8:D26">SUM(E8,F8:I8)</f>
        <v>90400</v>
      </c>
      <c r="E8" s="27">
        <v>0</v>
      </c>
      <c r="F8" s="27">
        <v>0</v>
      </c>
      <c r="G8" s="27">
        <v>0</v>
      </c>
      <c r="H8" s="27">
        <v>90400</v>
      </c>
      <c r="I8" s="27">
        <v>0</v>
      </c>
      <c r="J8" s="27">
        <f>SUM(K8:L8)</f>
        <v>0</v>
      </c>
      <c r="K8" s="27">
        <v>0</v>
      </c>
      <c r="L8" s="27">
        <v>0</v>
      </c>
    </row>
    <row r="9" spans="1:12" ht="24.75" customHeight="1">
      <c r="A9" s="24" t="s">
        <v>100</v>
      </c>
      <c r="B9" s="26" t="s">
        <v>101</v>
      </c>
      <c r="C9" s="27">
        <f t="shared" si="0"/>
        <v>914191</v>
      </c>
      <c r="D9" s="27">
        <f t="shared" si="1"/>
        <v>696500</v>
      </c>
      <c r="E9" s="27">
        <v>0</v>
      </c>
      <c r="F9" s="27">
        <v>0</v>
      </c>
      <c r="G9" s="27">
        <v>0</v>
      </c>
      <c r="H9" s="27">
        <v>696500</v>
      </c>
      <c r="I9" s="27">
        <v>0</v>
      </c>
      <c r="J9" s="27">
        <f aca="true" t="shared" si="2" ref="J9:J26">SUM(K9:L9)</f>
        <v>217691</v>
      </c>
      <c r="K9" s="27">
        <v>217691</v>
      </c>
      <c r="L9" s="27">
        <v>0</v>
      </c>
    </row>
    <row r="10" spans="1:12" ht="24.75" customHeight="1">
      <c r="A10" s="24" t="s">
        <v>102</v>
      </c>
      <c r="B10" s="26" t="s">
        <v>103</v>
      </c>
      <c r="C10" s="27">
        <f t="shared" si="0"/>
        <v>3160982</v>
      </c>
      <c r="D10" s="27">
        <f t="shared" si="1"/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 t="shared" si="2"/>
        <v>3160982</v>
      </c>
      <c r="K10" s="27">
        <v>3160982</v>
      </c>
      <c r="L10" s="27">
        <v>0</v>
      </c>
    </row>
    <row r="11" spans="1:12" ht="24.75" customHeight="1">
      <c r="A11" s="24" t="s">
        <v>104</v>
      </c>
      <c r="B11" s="26" t="s">
        <v>105</v>
      </c>
      <c r="C11" s="27">
        <f t="shared" si="0"/>
        <v>3299500</v>
      </c>
      <c r="D11" s="27">
        <f t="shared" si="1"/>
        <v>2999500</v>
      </c>
      <c r="E11" s="27">
        <v>0</v>
      </c>
      <c r="F11" s="27">
        <v>0</v>
      </c>
      <c r="G11" s="27">
        <v>0</v>
      </c>
      <c r="H11" s="27">
        <v>2999500</v>
      </c>
      <c r="I11" s="27">
        <v>0</v>
      </c>
      <c r="J11" s="27">
        <f t="shared" si="2"/>
        <v>300000</v>
      </c>
      <c r="K11" s="27">
        <v>300000</v>
      </c>
      <c r="L11" s="27">
        <v>0</v>
      </c>
    </row>
    <row r="12" spans="1:12" ht="24.75" customHeight="1">
      <c r="A12" s="24" t="s">
        <v>106</v>
      </c>
      <c r="B12" s="26" t="s">
        <v>107</v>
      </c>
      <c r="C12" s="27">
        <f t="shared" si="0"/>
        <v>219800</v>
      </c>
      <c r="D12" s="27">
        <f t="shared" si="1"/>
        <v>219800</v>
      </c>
      <c r="E12" s="27">
        <v>28000</v>
      </c>
      <c r="F12" s="27">
        <v>0</v>
      </c>
      <c r="G12" s="27">
        <v>0</v>
      </c>
      <c r="H12" s="27">
        <v>191800</v>
      </c>
      <c r="I12" s="27">
        <v>0</v>
      </c>
      <c r="J12" s="27">
        <f t="shared" si="2"/>
        <v>0</v>
      </c>
      <c r="K12" s="27">
        <v>0</v>
      </c>
      <c r="L12" s="27">
        <v>0</v>
      </c>
    </row>
    <row r="13" spans="1:12" ht="24.75" customHeight="1">
      <c r="A13" s="24" t="s">
        <v>108</v>
      </c>
      <c r="B13" s="26" t="s">
        <v>109</v>
      </c>
      <c r="C13" s="27">
        <f t="shared" si="0"/>
        <v>4677600</v>
      </c>
      <c r="D13" s="27">
        <f t="shared" si="1"/>
        <v>4650600</v>
      </c>
      <c r="E13" s="27">
        <v>3241300</v>
      </c>
      <c r="F13" s="27">
        <v>0</v>
      </c>
      <c r="G13" s="27">
        <v>163000</v>
      </c>
      <c r="H13" s="27">
        <v>1246300</v>
      </c>
      <c r="I13" s="27">
        <v>0</v>
      </c>
      <c r="J13" s="27">
        <f t="shared" si="2"/>
        <v>27000</v>
      </c>
      <c r="K13" s="27">
        <v>27000</v>
      </c>
      <c r="L13" s="27">
        <v>0</v>
      </c>
    </row>
    <row r="14" spans="1:12" ht="43.5" customHeight="1">
      <c r="A14" s="24" t="s">
        <v>110</v>
      </c>
      <c r="B14" s="26" t="s">
        <v>111</v>
      </c>
      <c r="C14" s="27">
        <f t="shared" si="0"/>
        <v>2474</v>
      </c>
      <c r="D14" s="27">
        <f t="shared" si="1"/>
        <v>2474</v>
      </c>
      <c r="E14" s="27">
        <v>0</v>
      </c>
      <c r="F14" s="27">
        <v>0</v>
      </c>
      <c r="G14" s="27">
        <v>0</v>
      </c>
      <c r="H14" s="27">
        <v>2474</v>
      </c>
      <c r="I14" s="27">
        <v>0</v>
      </c>
      <c r="J14" s="27">
        <f t="shared" si="2"/>
        <v>0</v>
      </c>
      <c r="K14" s="27">
        <v>0</v>
      </c>
      <c r="L14" s="27">
        <v>0</v>
      </c>
    </row>
    <row r="15" spans="1:12" ht="31.5" customHeight="1">
      <c r="A15" s="24" t="s">
        <v>113</v>
      </c>
      <c r="B15" s="26" t="s">
        <v>114</v>
      </c>
      <c r="C15" s="27">
        <f t="shared" si="0"/>
        <v>415700</v>
      </c>
      <c r="D15" s="27">
        <f t="shared" si="1"/>
        <v>375100</v>
      </c>
      <c r="E15" s="27">
        <v>246000</v>
      </c>
      <c r="F15" s="27">
        <v>0</v>
      </c>
      <c r="G15" s="27">
        <v>7000</v>
      </c>
      <c r="H15" s="27">
        <v>122100</v>
      </c>
      <c r="I15" s="27">
        <v>0</v>
      </c>
      <c r="J15" s="27">
        <f t="shared" si="2"/>
        <v>40600</v>
      </c>
      <c r="K15" s="27">
        <v>40600</v>
      </c>
      <c r="L15" s="27">
        <v>0</v>
      </c>
    </row>
    <row r="16" spans="1:12" ht="56.25" customHeight="1">
      <c r="A16" s="24" t="s">
        <v>115</v>
      </c>
      <c r="B16" s="26" t="s">
        <v>116</v>
      </c>
      <c r="C16" s="27">
        <f t="shared" si="0"/>
        <v>160000</v>
      </c>
      <c r="D16" s="27">
        <f t="shared" si="1"/>
        <v>160000</v>
      </c>
      <c r="E16" s="27">
        <v>0</v>
      </c>
      <c r="F16" s="27">
        <v>0</v>
      </c>
      <c r="G16" s="27">
        <v>0</v>
      </c>
      <c r="H16" s="27">
        <v>160000</v>
      </c>
      <c r="I16" s="27">
        <v>0</v>
      </c>
      <c r="J16" s="27">
        <f t="shared" si="2"/>
        <v>0</v>
      </c>
      <c r="K16" s="27">
        <v>0</v>
      </c>
      <c r="L16" s="27">
        <v>0</v>
      </c>
    </row>
    <row r="17" spans="1:12" ht="24.75" customHeight="1">
      <c r="A17" s="24" t="s">
        <v>117</v>
      </c>
      <c r="B17" s="26" t="s">
        <v>118</v>
      </c>
      <c r="C17" s="27">
        <f t="shared" si="0"/>
        <v>350000</v>
      </c>
      <c r="D17" s="27">
        <f t="shared" si="1"/>
        <v>350000</v>
      </c>
      <c r="E17" s="27">
        <v>0</v>
      </c>
      <c r="F17" s="27">
        <v>0</v>
      </c>
      <c r="G17" s="27">
        <v>0</v>
      </c>
      <c r="H17" s="27">
        <v>10000</v>
      </c>
      <c r="I17" s="27">
        <v>340000</v>
      </c>
      <c r="J17" s="27">
        <f t="shared" si="2"/>
        <v>0</v>
      </c>
      <c r="K17" s="27">
        <v>0</v>
      </c>
      <c r="L17" s="27">
        <v>0</v>
      </c>
    </row>
    <row r="18" spans="1:12" ht="24.75" customHeight="1">
      <c r="A18" s="24" t="s">
        <v>119</v>
      </c>
      <c r="B18" s="26" t="s">
        <v>120</v>
      </c>
      <c r="C18" s="27">
        <f t="shared" si="0"/>
        <v>903500</v>
      </c>
      <c r="D18" s="27">
        <f t="shared" si="1"/>
        <v>903500</v>
      </c>
      <c r="E18" s="27">
        <v>0</v>
      </c>
      <c r="F18" s="27">
        <v>0</v>
      </c>
      <c r="G18" s="27">
        <v>0</v>
      </c>
      <c r="H18" s="27">
        <v>903500</v>
      </c>
      <c r="I18" s="27">
        <v>0</v>
      </c>
      <c r="J18" s="27">
        <f t="shared" si="2"/>
        <v>0</v>
      </c>
      <c r="K18" s="27">
        <v>0</v>
      </c>
      <c r="L18" s="27">
        <v>0</v>
      </c>
    </row>
    <row r="19" spans="1:12" ht="24.75" customHeight="1">
      <c r="A19" s="24" t="s">
        <v>121</v>
      </c>
      <c r="B19" s="26" t="s">
        <v>122</v>
      </c>
      <c r="C19" s="27">
        <f t="shared" si="0"/>
        <v>11408540</v>
      </c>
      <c r="D19" s="27">
        <f t="shared" si="1"/>
        <v>11008540</v>
      </c>
      <c r="E19" s="27">
        <v>7812810</v>
      </c>
      <c r="F19" s="27">
        <v>1597600</v>
      </c>
      <c r="G19" s="27">
        <v>19930</v>
      </c>
      <c r="H19" s="27">
        <v>1578200</v>
      </c>
      <c r="I19" s="27">
        <v>0</v>
      </c>
      <c r="J19" s="27">
        <f t="shared" si="2"/>
        <v>400000</v>
      </c>
      <c r="K19" s="27">
        <v>400000</v>
      </c>
      <c r="L19" s="27">
        <v>0</v>
      </c>
    </row>
    <row r="20" spans="1:12" ht="24.75" customHeight="1">
      <c r="A20" s="24" t="s">
        <v>134</v>
      </c>
      <c r="B20" s="26" t="s">
        <v>112</v>
      </c>
      <c r="C20" s="27">
        <f t="shared" si="0"/>
        <v>240200</v>
      </c>
      <c r="D20" s="27">
        <f t="shared" si="1"/>
        <v>218200</v>
      </c>
      <c r="E20" s="27">
        <v>90400</v>
      </c>
      <c r="F20" s="27">
        <v>20000</v>
      </c>
      <c r="G20" s="27">
        <v>0</v>
      </c>
      <c r="H20" s="27">
        <v>107800</v>
      </c>
      <c r="I20" s="27">
        <v>0</v>
      </c>
      <c r="J20" s="27">
        <f t="shared" si="2"/>
        <v>22000</v>
      </c>
      <c r="K20" s="27">
        <v>0</v>
      </c>
      <c r="L20" s="27">
        <v>22000</v>
      </c>
    </row>
    <row r="21" spans="1:12" ht="24.75" customHeight="1">
      <c r="A21" s="24" t="s">
        <v>123</v>
      </c>
      <c r="B21" s="26" t="s">
        <v>135</v>
      </c>
      <c r="C21" s="27">
        <f t="shared" si="0"/>
        <v>8389500</v>
      </c>
      <c r="D21" s="27">
        <f t="shared" si="1"/>
        <v>8389500</v>
      </c>
      <c r="E21" s="27">
        <v>1139966</v>
      </c>
      <c r="F21" s="27">
        <v>0</v>
      </c>
      <c r="G21" s="27">
        <v>6943400</v>
      </c>
      <c r="H21" s="27">
        <v>306134</v>
      </c>
      <c r="I21" s="27">
        <v>0</v>
      </c>
      <c r="J21" s="27">
        <f t="shared" si="2"/>
        <v>0</v>
      </c>
      <c r="K21" s="27">
        <v>0</v>
      </c>
      <c r="L21" s="27">
        <v>0</v>
      </c>
    </row>
    <row r="22" spans="1:12" ht="32.25" customHeight="1">
      <c r="A22" s="24" t="s">
        <v>124</v>
      </c>
      <c r="B22" s="26" t="s">
        <v>125</v>
      </c>
      <c r="C22" s="27">
        <f t="shared" si="0"/>
        <v>200000</v>
      </c>
      <c r="D22" s="27">
        <f t="shared" si="1"/>
        <v>200000</v>
      </c>
      <c r="E22" s="27">
        <v>0</v>
      </c>
      <c r="F22" s="27">
        <v>0</v>
      </c>
      <c r="G22" s="27">
        <v>0</v>
      </c>
      <c r="H22" s="27">
        <v>200000</v>
      </c>
      <c r="I22" s="27">
        <v>0</v>
      </c>
      <c r="J22" s="27">
        <f t="shared" si="2"/>
        <v>0</v>
      </c>
      <c r="K22" s="27">
        <v>0</v>
      </c>
      <c r="L22" s="27">
        <v>0</v>
      </c>
    </row>
    <row r="23" spans="1:12" ht="24.75" customHeight="1">
      <c r="A23" s="24" t="s">
        <v>126</v>
      </c>
      <c r="B23" s="26" t="s">
        <v>127</v>
      </c>
      <c r="C23" s="27">
        <f t="shared" si="0"/>
        <v>607200</v>
      </c>
      <c r="D23" s="27">
        <f t="shared" si="1"/>
        <v>607200</v>
      </c>
      <c r="E23" s="27">
        <v>200000</v>
      </c>
      <c r="F23" s="27">
        <v>0</v>
      </c>
      <c r="G23" s="27">
        <v>396800</v>
      </c>
      <c r="H23" s="27">
        <v>10400</v>
      </c>
      <c r="I23" s="27">
        <v>0</v>
      </c>
      <c r="J23" s="27">
        <f t="shared" si="2"/>
        <v>0</v>
      </c>
      <c r="K23" s="27">
        <v>0</v>
      </c>
      <c r="L23" s="27">
        <v>0</v>
      </c>
    </row>
    <row r="24" spans="1:12" ht="31.5" customHeight="1">
      <c r="A24" s="24" t="s">
        <v>128</v>
      </c>
      <c r="B24" s="26" t="s">
        <v>129</v>
      </c>
      <c r="C24" s="27">
        <f t="shared" si="0"/>
        <v>11004500</v>
      </c>
      <c r="D24" s="27">
        <f t="shared" si="1"/>
        <v>2420500</v>
      </c>
      <c r="E24" s="27">
        <v>0</v>
      </c>
      <c r="F24" s="27">
        <v>200000</v>
      </c>
      <c r="G24" s="27">
        <v>0</v>
      </c>
      <c r="H24" s="27">
        <v>2220500</v>
      </c>
      <c r="I24" s="27">
        <v>0</v>
      </c>
      <c r="J24" s="27">
        <f t="shared" si="2"/>
        <v>8584000</v>
      </c>
      <c r="K24" s="27">
        <v>8584000</v>
      </c>
      <c r="L24" s="27">
        <v>0</v>
      </c>
    </row>
    <row r="25" spans="1:12" ht="24.75" customHeight="1">
      <c r="A25" s="24" t="s">
        <v>130</v>
      </c>
      <c r="B25" s="26" t="s">
        <v>132</v>
      </c>
      <c r="C25" s="27">
        <f t="shared" si="0"/>
        <v>1308200</v>
      </c>
      <c r="D25" s="27">
        <f t="shared" si="1"/>
        <v>1083200</v>
      </c>
      <c r="E25" s="27">
        <v>0</v>
      </c>
      <c r="F25" s="27">
        <v>1075000</v>
      </c>
      <c r="G25" s="27">
        <v>0</v>
      </c>
      <c r="H25" s="27">
        <v>8200</v>
      </c>
      <c r="I25" s="27">
        <v>0</v>
      </c>
      <c r="J25" s="27">
        <f t="shared" si="2"/>
        <v>225000</v>
      </c>
      <c r="K25" s="27">
        <v>225000</v>
      </c>
      <c r="L25" s="27">
        <v>0</v>
      </c>
    </row>
    <row r="26" spans="1:12" ht="24.75" customHeight="1">
      <c r="A26" s="24" t="s">
        <v>131</v>
      </c>
      <c r="B26" s="26" t="s">
        <v>133</v>
      </c>
      <c r="C26" s="27">
        <f t="shared" si="0"/>
        <v>1932915</v>
      </c>
      <c r="D26" s="27">
        <f t="shared" si="1"/>
        <v>1850915</v>
      </c>
      <c r="E26" s="27">
        <v>797300</v>
      </c>
      <c r="F26" s="27">
        <v>230000</v>
      </c>
      <c r="G26" s="27">
        <v>12620</v>
      </c>
      <c r="H26" s="27">
        <v>810995</v>
      </c>
      <c r="I26" s="27">
        <v>0</v>
      </c>
      <c r="J26" s="27">
        <f t="shared" si="2"/>
        <v>82000</v>
      </c>
      <c r="K26" s="27">
        <v>82000</v>
      </c>
      <c r="L26" s="27">
        <v>0</v>
      </c>
    </row>
    <row r="27" spans="1:12" ht="33" customHeight="1">
      <c r="A27" s="53" t="s">
        <v>136</v>
      </c>
      <c r="B27" s="53"/>
      <c r="C27" s="30">
        <f>SUM(C8:C26)</f>
        <v>49285202</v>
      </c>
      <c r="D27" s="30">
        <f aca="true" t="shared" si="3" ref="D27:L27">SUM(D8:D26)</f>
        <v>36225929</v>
      </c>
      <c r="E27" s="30">
        <f t="shared" si="3"/>
        <v>13555776</v>
      </c>
      <c r="F27" s="30">
        <f t="shared" si="3"/>
        <v>3122600</v>
      </c>
      <c r="G27" s="30">
        <f t="shared" si="3"/>
        <v>7542750</v>
      </c>
      <c r="H27" s="30">
        <f t="shared" si="3"/>
        <v>11664803</v>
      </c>
      <c r="I27" s="30">
        <f t="shared" si="3"/>
        <v>340000</v>
      </c>
      <c r="J27" s="30">
        <f t="shared" si="3"/>
        <v>13059273</v>
      </c>
      <c r="K27" s="30">
        <f t="shared" si="3"/>
        <v>13037273</v>
      </c>
      <c r="L27" s="30">
        <f t="shared" si="3"/>
        <v>22000</v>
      </c>
    </row>
  </sheetData>
  <sheetProtection/>
  <mergeCells count="16">
    <mergeCell ref="K1:L1"/>
    <mergeCell ref="L5:L6"/>
    <mergeCell ref="D3:L3"/>
    <mergeCell ref="K4:L4"/>
    <mergeCell ref="K5:K6"/>
    <mergeCell ref="H5:H6"/>
    <mergeCell ref="A27:B27"/>
    <mergeCell ref="J4:J6"/>
    <mergeCell ref="F5:F6"/>
    <mergeCell ref="A3:A6"/>
    <mergeCell ref="B3:B6"/>
    <mergeCell ref="C3:C6"/>
    <mergeCell ref="D4:D6"/>
    <mergeCell ref="E5:E6"/>
    <mergeCell ref="E4:I4"/>
    <mergeCell ref="I5:I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" sqref="K1:L1"/>
    </sheetView>
  </sheetViews>
  <sheetFormatPr defaultColWidth="9.33203125" defaultRowHeight="12.75"/>
  <cols>
    <col min="1" max="1" width="7.83203125" style="0" customWidth="1"/>
    <col min="2" max="2" width="52.33203125" style="0" customWidth="1"/>
    <col min="3" max="3" width="22.5" style="0" customWidth="1"/>
    <col min="4" max="4" width="22.66015625" style="0" customWidth="1"/>
    <col min="5" max="5" width="22.83203125" style="0" customWidth="1"/>
    <col min="6" max="6" width="18.33203125" style="0" customWidth="1"/>
    <col min="7" max="7" width="17.66015625" style="0" customWidth="1"/>
    <col min="8" max="9" width="17.5" style="0" customWidth="1"/>
    <col min="10" max="10" width="24.33203125" style="0" customWidth="1"/>
    <col min="11" max="11" width="16.66015625" style="0" customWidth="1"/>
    <col min="12" max="12" width="15.66015625" style="0" customWidth="1"/>
  </cols>
  <sheetData>
    <row r="1" spans="1:12" ht="45" customHeight="1">
      <c r="A1" s="25" t="s">
        <v>149</v>
      </c>
      <c r="D1" s="7"/>
      <c r="K1" s="108" t="s">
        <v>160</v>
      </c>
      <c r="L1" s="108"/>
    </row>
    <row r="2" spans="1:4" ht="12.75">
      <c r="A2" s="8"/>
      <c r="D2" s="7"/>
    </row>
    <row r="3" spans="1:12" ht="12.75" customHeight="1">
      <c r="A3" s="80" t="s">
        <v>0</v>
      </c>
      <c r="B3" s="80" t="s">
        <v>3</v>
      </c>
      <c r="C3" s="80" t="s">
        <v>4</v>
      </c>
      <c r="D3" s="109" t="s">
        <v>5</v>
      </c>
      <c r="E3" s="110"/>
      <c r="F3" s="110"/>
      <c r="G3" s="110"/>
      <c r="H3" s="110"/>
      <c r="I3" s="110"/>
      <c r="J3" s="110"/>
      <c r="K3" s="110"/>
      <c r="L3" s="111"/>
    </row>
    <row r="4" spans="1:12" ht="22.5" customHeight="1">
      <c r="A4" s="80"/>
      <c r="B4" s="80"/>
      <c r="C4" s="80"/>
      <c r="D4" s="77" t="s">
        <v>6</v>
      </c>
      <c r="E4" s="74" t="s">
        <v>24</v>
      </c>
      <c r="F4" s="75"/>
      <c r="G4" s="75"/>
      <c r="H4" s="75"/>
      <c r="I4" s="107"/>
      <c r="J4" s="80" t="s">
        <v>7</v>
      </c>
      <c r="K4" s="74" t="s">
        <v>24</v>
      </c>
      <c r="L4" s="76"/>
    </row>
    <row r="5" spans="1:12" ht="12.75" customHeight="1">
      <c r="A5" s="80"/>
      <c r="B5" s="80"/>
      <c r="C5" s="80"/>
      <c r="D5" s="84"/>
      <c r="E5" s="77" t="s">
        <v>145</v>
      </c>
      <c r="F5" s="77" t="s">
        <v>146</v>
      </c>
      <c r="G5" s="29"/>
      <c r="H5" s="77" t="s">
        <v>147</v>
      </c>
      <c r="I5" s="77" t="s">
        <v>148</v>
      </c>
      <c r="J5" s="80"/>
      <c r="K5" s="77" t="s">
        <v>76</v>
      </c>
      <c r="L5" s="77" t="s">
        <v>144</v>
      </c>
    </row>
    <row r="6" spans="1:12" ht="90" customHeight="1">
      <c r="A6" s="80"/>
      <c r="B6" s="80"/>
      <c r="C6" s="80"/>
      <c r="D6" s="79"/>
      <c r="E6" s="79"/>
      <c r="F6" s="79"/>
      <c r="G6" s="31" t="s">
        <v>152</v>
      </c>
      <c r="H6" s="79"/>
      <c r="I6" s="79"/>
      <c r="J6" s="80"/>
      <c r="K6" s="79"/>
      <c r="L6" s="79"/>
    </row>
    <row r="7" spans="1:12" ht="12.75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32" t="s">
        <v>22</v>
      </c>
      <c r="K7" s="28" t="s">
        <v>23</v>
      </c>
      <c r="L7" s="28" t="s">
        <v>32</v>
      </c>
    </row>
    <row r="8" spans="1:12" ht="24.75" customHeight="1">
      <c r="A8" s="24" t="s">
        <v>98</v>
      </c>
      <c r="B8" s="26" t="s">
        <v>99</v>
      </c>
      <c r="C8" s="27">
        <f aca="true" t="shared" si="0" ref="C8:C26">SUM(D8,J8)</f>
        <v>90400</v>
      </c>
      <c r="D8" s="27">
        <f aca="true" t="shared" si="1" ref="D8:D26">SUM(E8,F8:I8)</f>
        <v>90400</v>
      </c>
      <c r="E8" s="27">
        <v>0</v>
      </c>
      <c r="F8" s="27">
        <v>0</v>
      </c>
      <c r="G8" s="27">
        <v>0</v>
      </c>
      <c r="H8" s="27">
        <v>90400</v>
      </c>
      <c r="I8" s="27">
        <v>0</v>
      </c>
      <c r="J8" s="27">
        <f aca="true" t="shared" si="2" ref="J8:J26">SUM(K8:L8)</f>
        <v>0</v>
      </c>
      <c r="K8" s="27">
        <v>0</v>
      </c>
      <c r="L8" s="27">
        <v>0</v>
      </c>
    </row>
    <row r="9" spans="1:12" ht="24.75" customHeight="1">
      <c r="A9" s="24" t="s">
        <v>100</v>
      </c>
      <c r="B9" s="26" t="s">
        <v>101</v>
      </c>
      <c r="C9" s="27">
        <f t="shared" si="0"/>
        <v>914191</v>
      </c>
      <c r="D9" s="27">
        <f t="shared" si="1"/>
        <v>696500</v>
      </c>
      <c r="E9" s="27">
        <v>0</v>
      </c>
      <c r="F9" s="27">
        <v>0</v>
      </c>
      <c r="G9" s="27">
        <v>0</v>
      </c>
      <c r="H9" s="27">
        <v>696500</v>
      </c>
      <c r="I9" s="27">
        <v>0</v>
      </c>
      <c r="J9" s="27">
        <f t="shared" si="2"/>
        <v>217691</v>
      </c>
      <c r="K9" s="27">
        <v>217691</v>
      </c>
      <c r="L9" s="27">
        <v>0</v>
      </c>
    </row>
    <row r="10" spans="1:12" ht="24.75" customHeight="1">
      <c r="A10" s="24" t="s">
        <v>102</v>
      </c>
      <c r="B10" s="26" t="s">
        <v>103</v>
      </c>
      <c r="C10" s="27">
        <f t="shared" si="0"/>
        <v>3160982</v>
      </c>
      <c r="D10" s="27">
        <f t="shared" si="1"/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 t="shared" si="2"/>
        <v>3160982</v>
      </c>
      <c r="K10" s="27">
        <v>3160982</v>
      </c>
      <c r="L10" s="27">
        <v>0</v>
      </c>
    </row>
    <row r="11" spans="1:12" ht="24.75" customHeight="1">
      <c r="A11" s="24" t="s">
        <v>104</v>
      </c>
      <c r="B11" s="26" t="s">
        <v>105</v>
      </c>
      <c r="C11" s="27">
        <f t="shared" si="0"/>
        <v>3299500</v>
      </c>
      <c r="D11" s="27">
        <f t="shared" si="1"/>
        <v>2999500</v>
      </c>
      <c r="E11" s="27">
        <v>0</v>
      </c>
      <c r="F11" s="27">
        <v>0</v>
      </c>
      <c r="G11" s="27">
        <v>0</v>
      </c>
      <c r="H11" s="27">
        <v>2999500</v>
      </c>
      <c r="I11" s="27">
        <v>0</v>
      </c>
      <c r="J11" s="27">
        <f t="shared" si="2"/>
        <v>300000</v>
      </c>
      <c r="K11" s="27">
        <v>300000</v>
      </c>
      <c r="L11" s="27">
        <v>0</v>
      </c>
    </row>
    <row r="12" spans="1:12" ht="24.75" customHeight="1">
      <c r="A12" s="24" t="s">
        <v>106</v>
      </c>
      <c r="B12" s="26" t="s">
        <v>107</v>
      </c>
      <c r="C12" s="27">
        <f t="shared" si="0"/>
        <v>219800</v>
      </c>
      <c r="D12" s="27">
        <f t="shared" si="1"/>
        <v>219800</v>
      </c>
      <c r="E12" s="27">
        <v>28000</v>
      </c>
      <c r="F12" s="27">
        <v>0</v>
      </c>
      <c r="G12" s="27">
        <v>0</v>
      </c>
      <c r="H12" s="27">
        <v>191800</v>
      </c>
      <c r="I12" s="27">
        <v>0</v>
      </c>
      <c r="J12" s="27">
        <f t="shared" si="2"/>
        <v>0</v>
      </c>
      <c r="K12" s="27">
        <v>0</v>
      </c>
      <c r="L12" s="27">
        <v>0</v>
      </c>
    </row>
    <row r="13" spans="1:12" ht="24.75" customHeight="1">
      <c r="A13" s="24" t="s">
        <v>108</v>
      </c>
      <c r="B13" s="26" t="s">
        <v>109</v>
      </c>
      <c r="C13" s="27">
        <f t="shared" si="0"/>
        <v>4677900</v>
      </c>
      <c r="D13" s="27">
        <f t="shared" si="1"/>
        <v>4650900</v>
      </c>
      <c r="E13" s="27">
        <v>3241600</v>
      </c>
      <c r="F13" s="27">
        <v>0</v>
      </c>
      <c r="G13" s="27">
        <v>163000</v>
      </c>
      <c r="H13" s="27">
        <v>1246300</v>
      </c>
      <c r="I13" s="27">
        <v>0</v>
      </c>
      <c r="J13" s="27">
        <f t="shared" si="2"/>
        <v>27000</v>
      </c>
      <c r="K13" s="27">
        <v>27000</v>
      </c>
      <c r="L13" s="27">
        <v>0</v>
      </c>
    </row>
    <row r="14" spans="1:12" ht="43.5" customHeight="1">
      <c r="A14" s="24" t="s">
        <v>110</v>
      </c>
      <c r="B14" s="26" t="s">
        <v>111</v>
      </c>
      <c r="C14" s="27">
        <f t="shared" si="0"/>
        <v>2474</v>
      </c>
      <c r="D14" s="27">
        <f t="shared" si="1"/>
        <v>2474</v>
      </c>
      <c r="E14" s="27">
        <v>0</v>
      </c>
      <c r="F14" s="27">
        <v>0</v>
      </c>
      <c r="G14" s="27">
        <v>0</v>
      </c>
      <c r="H14" s="27">
        <v>2474</v>
      </c>
      <c r="I14" s="27">
        <v>0</v>
      </c>
      <c r="J14" s="27">
        <f t="shared" si="2"/>
        <v>0</v>
      </c>
      <c r="K14" s="27">
        <v>0</v>
      </c>
      <c r="L14" s="27">
        <v>0</v>
      </c>
    </row>
    <row r="15" spans="1:12" ht="31.5" customHeight="1">
      <c r="A15" s="24" t="s">
        <v>113</v>
      </c>
      <c r="B15" s="26" t="s">
        <v>114</v>
      </c>
      <c r="C15" s="27">
        <f t="shared" si="0"/>
        <v>415700</v>
      </c>
      <c r="D15" s="27">
        <f t="shared" si="1"/>
        <v>375100</v>
      </c>
      <c r="E15" s="27">
        <v>242000</v>
      </c>
      <c r="F15" s="27">
        <v>0</v>
      </c>
      <c r="G15" s="27">
        <v>7000</v>
      </c>
      <c r="H15" s="27">
        <v>126100</v>
      </c>
      <c r="I15" s="27">
        <v>0</v>
      </c>
      <c r="J15" s="27">
        <f t="shared" si="2"/>
        <v>40600</v>
      </c>
      <c r="K15" s="27">
        <v>40600</v>
      </c>
      <c r="L15" s="27">
        <v>0</v>
      </c>
    </row>
    <row r="16" spans="1:12" ht="56.25" customHeight="1">
      <c r="A16" s="24" t="s">
        <v>115</v>
      </c>
      <c r="B16" s="26" t="s">
        <v>116</v>
      </c>
      <c r="C16" s="27">
        <f t="shared" si="0"/>
        <v>160000</v>
      </c>
      <c r="D16" s="27">
        <f t="shared" si="1"/>
        <v>160000</v>
      </c>
      <c r="E16" s="27">
        <v>0</v>
      </c>
      <c r="F16" s="27">
        <v>0</v>
      </c>
      <c r="G16" s="27">
        <v>0</v>
      </c>
      <c r="H16" s="27">
        <v>160000</v>
      </c>
      <c r="I16" s="27">
        <v>0</v>
      </c>
      <c r="J16" s="27">
        <f t="shared" si="2"/>
        <v>0</v>
      </c>
      <c r="K16" s="27">
        <v>0</v>
      </c>
      <c r="L16" s="27">
        <v>0</v>
      </c>
    </row>
    <row r="17" spans="1:12" ht="24.75" customHeight="1">
      <c r="A17" s="24" t="s">
        <v>117</v>
      </c>
      <c r="B17" s="26" t="s">
        <v>118</v>
      </c>
      <c r="C17" s="27">
        <f t="shared" si="0"/>
        <v>350000</v>
      </c>
      <c r="D17" s="27">
        <f t="shared" si="1"/>
        <v>350000</v>
      </c>
      <c r="E17" s="27">
        <v>0</v>
      </c>
      <c r="F17" s="27">
        <v>0</v>
      </c>
      <c r="G17" s="27">
        <v>0</v>
      </c>
      <c r="H17" s="27">
        <v>10000</v>
      </c>
      <c r="I17" s="27">
        <v>340000</v>
      </c>
      <c r="J17" s="27">
        <f t="shared" si="2"/>
        <v>0</v>
      </c>
      <c r="K17" s="27">
        <v>0</v>
      </c>
      <c r="L17" s="27">
        <v>0</v>
      </c>
    </row>
    <row r="18" spans="1:12" ht="24.75" customHeight="1">
      <c r="A18" s="24" t="s">
        <v>119</v>
      </c>
      <c r="B18" s="26" t="s">
        <v>120</v>
      </c>
      <c r="C18" s="27">
        <f t="shared" si="0"/>
        <v>903500</v>
      </c>
      <c r="D18" s="27">
        <f t="shared" si="1"/>
        <v>903500</v>
      </c>
      <c r="E18" s="27">
        <v>0</v>
      </c>
      <c r="F18" s="27">
        <v>0</v>
      </c>
      <c r="G18" s="27">
        <v>0</v>
      </c>
      <c r="H18" s="27">
        <v>903500</v>
      </c>
      <c r="I18" s="27">
        <v>0</v>
      </c>
      <c r="J18" s="27">
        <f t="shared" si="2"/>
        <v>0</v>
      </c>
      <c r="K18" s="27">
        <v>0</v>
      </c>
      <c r="L18" s="27">
        <v>0</v>
      </c>
    </row>
    <row r="19" spans="1:12" ht="24.75" customHeight="1">
      <c r="A19" s="24" t="s">
        <v>121</v>
      </c>
      <c r="B19" s="26" t="s">
        <v>122</v>
      </c>
      <c r="C19" s="27">
        <f t="shared" si="0"/>
        <v>11408540</v>
      </c>
      <c r="D19" s="27">
        <f t="shared" si="1"/>
        <v>11008540</v>
      </c>
      <c r="E19" s="27">
        <v>7814201</v>
      </c>
      <c r="F19" s="27">
        <v>1597600</v>
      </c>
      <c r="G19" s="27">
        <v>19930</v>
      </c>
      <c r="H19" s="27">
        <v>1576809</v>
      </c>
      <c r="I19" s="27">
        <v>0</v>
      </c>
      <c r="J19" s="27">
        <f t="shared" si="2"/>
        <v>400000</v>
      </c>
      <c r="K19" s="27">
        <v>400000</v>
      </c>
      <c r="L19" s="27">
        <v>0</v>
      </c>
    </row>
    <row r="20" spans="1:12" ht="24.75" customHeight="1">
      <c r="A20" s="24" t="s">
        <v>134</v>
      </c>
      <c r="B20" s="26" t="s">
        <v>112</v>
      </c>
      <c r="C20" s="27">
        <f t="shared" si="0"/>
        <v>240200</v>
      </c>
      <c r="D20" s="27">
        <f t="shared" si="1"/>
        <v>218200</v>
      </c>
      <c r="E20" s="27">
        <v>90400</v>
      </c>
      <c r="F20" s="27">
        <v>20000</v>
      </c>
      <c r="G20" s="27">
        <v>0</v>
      </c>
      <c r="H20" s="27">
        <v>107800</v>
      </c>
      <c r="I20" s="27">
        <v>0</v>
      </c>
      <c r="J20" s="27">
        <f t="shared" si="2"/>
        <v>22000</v>
      </c>
      <c r="K20" s="27">
        <v>0</v>
      </c>
      <c r="L20" s="27">
        <v>22000</v>
      </c>
    </row>
    <row r="21" spans="1:12" ht="24.75" customHeight="1">
      <c r="A21" s="24" t="s">
        <v>123</v>
      </c>
      <c r="B21" s="26" t="s">
        <v>135</v>
      </c>
      <c r="C21" s="27">
        <f t="shared" si="0"/>
        <v>8570000</v>
      </c>
      <c r="D21" s="27">
        <f t="shared" si="1"/>
        <v>8570000</v>
      </c>
      <c r="E21" s="27">
        <v>1150248</v>
      </c>
      <c r="F21" s="27">
        <v>0</v>
      </c>
      <c r="G21" s="27">
        <v>7106600</v>
      </c>
      <c r="H21" s="27">
        <v>313152</v>
      </c>
      <c r="I21" s="27">
        <v>0</v>
      </c>
      <c r="J21" s="27">
        <f t="shared" si="2"/>
        <v>0</v>
      </c>
      <c r="K21" s="27">
        <v>0</v>
      </c>
      <c r="L21" s="27">
        <v>0</v>
      </c>
    </row>
    <row r="22" spans="1:12" ht="32.25" customHeight="1">
      <c r="A22" s="24" t="s">
        <v>124</v>
      </c>
      <c r="B22" s="26" t="s">
        <v>125</v>
      </c>
      <c r="C22" s="27">
        <f t="shared" si="0"/>
        <v>200000</v>
      </c>
      <c r="D22" s="27">
        <f t="shared" si="1"/>
        <v>200000</v>
      </c>
      <c r="E22" s="27">
        <v>0</v>
      </c>
      <c r="F22" s="27">
        <v>0</v>
      </c>
      <c r="G22" s="27">
        <v>0</v>
      </c>
      <c r="H22" s="27">
        <v>200000</v>
      </c>
      <c r="I22" s="27">
        <v>0</v>
      </c>
      <c r="J22" s="27">
        <f t="shared" si="2"/>
        <v>0</v>
      </c>
      <c r="K22" s="27">
        <v>0</v>
      </c>
      <c r="L22" s="27">
        <v>0</v>
      </c>
    </row>
    <row r="23" spans="1:12" ht="24.75" customHeight="1">
      <c r="A23" s="24" t="s">
        <v>126</v>
      </c>
      <c r="B23" s="26" t="s">
        <v>127</v>
      </c>
      <c r="C23" s="27">
        <f t="shared" si="0"/>
        <v>607200</v>
      </c>
      <c r="D23" s="27">
        <f t="shared" si="1"/>
        <v>607200</v>
      </c>
      <c r="E23" s="27">
        <v>200000</v>
      </c>
      <c r="F23" s="27">
        <v>0</v>
      </c>
      <c r="G23" s="27">
        <v>396800</v>
      </c>
      <c r="H23" s="27">
        <v>10400</v>
      </c>
      <c r="I23" s="27">
        <v>0</v>
      </c>
      <c r="J23" s="27">
        <f t="shared" si="2"/>
        <v>0</v>
      </c>
      <c r="K23" s="27">
        <v>0</v>
      </c>
      <c r="L23" s="27">
        <v>0</v>
      </c>
    </row>
    <row r="24" spans="1:12" ht="31.5" customHeight="1">
      <c r="A24" s="24" t="s">
        <v>128</v>
      </c>
      <c r="B24" s="26" t="s">
        <v>129</v>
      </c>
      <c r="C24" s="27">
        <f t="shared" si="0"/>
        <v>11004500</v>
      </c>
      <c r="D24" s="27">
        <f t="shared" si="1"/>
        <v>2420500</v>
      </c>
      <c r="E24" s="27">
        <v>0</v>
      </c>
      <c r="F24" s="27">
        <v>200000</v>
      </c>
      <c r="G24" s="27">
        <v>0</v>
      </c>
      <c r="H24" s="27">
        <v>2220500</v>
      </c>
      <c r="I24" s="27">
        <v>0</v>
      </c>
      <c r="J24" s="27">
        <f t="shared" si="2"/>
        <v>8584000</v>
      </c>
      <c r="K24" s="27">
        <v>8584000</v>
      </c>
      <c r="L24" s="27">
        <v>0</v>
      </c>
    </row>
    <row r="25" spans="1:12" ht="24.75" customHeight="1">
      <c r="A25" s="24" t="s">
        <v>130</v>
      </c>
      <c r="B25" s="26" t="s">
        <v>132</v>
      </c>
      <c r="C25" s="27">
        <f t="shared" si="0"/>
        <v>1308200</v>
      </c>
      <c r="D25" s="27">
        <f t="shared" si="1"/>
        <v>1083200</v>
      </c>
      <c r="E25" s="27">
        <v>0</v>
      </c>
      <c r="F25" s="27">
        <v>1075000</v>
      </c>
      <c r="G25" s="27">
        <v>0</v>
      </c>
      <c r="H25" s="27">
        <v>8200</v>
      </c>
      <c r="I25" s="27">
        <v>0</v>
      </c>
      <c r="J25" s="27">
        <f t="shared" si="2"/>
        <v>225000</v>
      </c>
      <c r="K25" s="27">
        <v>225000</v>
      </c>
      <c r="L25" s="27">
        <v>0</v>
      </c>
    </row>
    <row r="26" spans="1:12" ht="24.75" customHeight="1">
      <c r="A26" s="24" t="s">
        <v>131</v>
      </c>
      <c r="B26" s="26" t="s">
        <v>133</v>
      </c>
      <c r="C26" s="27">
        <f t="shared" si="0"/>
        <v>1932915</v>
      </c>
      <c r="D26" s="27">
        <f t="shared" si="1"/>
        <v>1850915</v>
      </c>
      <c r="E26" s="27">
        <v>797300</v>
      </c>
      <c r="F26" s="27">
        <v>230000</v>
      </c>
      <c r="G26" s="27">
        <v>12620</v>
      </c>
      <c r="H26" s="27">
        <v>810995</v>
      </c>
      <c r="I26" s="27">
        <v>0</v>
      </c>
      <c r="J26" s="27">
        <f t="shared" si="2"/>
        <v>82000</v>
      </c>
      <c r="K26" s="27">
        <v>82000</v>
      </c>
      <c r="L26" s="27">
        <v>0</v>
      </c>
    </row>
    <row r="27" spans="1:12" ht="33" customHeight="1">
      <c r="A27" s="53" t="s">
        <v>136</v>
      </c>
      <c r="B27" s="53"/>
      <c r="C27" s="30">
        <f aca="true" t="shared" si="3" ref="C27:L27">SUM(C8:C26)</f>
        <v>49466002</v>
      </c>
      <c r="D27" s="30">
        <f t="shared" si="3"/>
        <v>36406729</v>
      </c>
      <c r="E27" s="30">
        <f t="shared" si="3"/>
        <v>13563749</v>
      </c>
      <c r="F27" s="30">
        <f t="shared" si="3"/>
        <v>3122600</v>
      </c>
      <c r="G27" s="30">
        <f t="shared" si="3"/>
        <v>7705950</v>
      </c>
      <c r="H27" s="30">
        <f t="shared" si="3"/>
        <v>11674430</v>
      </c>
      <c r="I27" s="30">
        <f t="shared" si="3"/>
        <v>340000</v>
      </c>
      <c r="J27" s="30">
        <f t="shared" si="3"/>
        <v>13059273</v>
      </c>
      <c r="K27" s="30">
        <f t="shared" si="3"/>
        <v>13037273</v>
      </c>
      <c r="L27" s="30">
        <f t="shared" si="3"/>
        <v>22000</v>
      </c>
    </row>
  </sheetData>
  <sheetProtection/>
  <mergeCells count="16">
    <mergeCell ref="A27:B27"/>
    <mergeCell ref="J4:J6"/>
    <mergeCell ref="F5:F6"/>
    <mergeCell ref="A3:A6"/>
    <mergeCell ref="B3:B6"/>
    <mergeCell ref="C3:C6"/>
    <mergeCell ref="D4:D6"/>
    <mergeCell ref="E5:E6"/>
    <mergeCell ref="E4:I4"/>
    <mergeCell ref="I5:I6"/>
    <mergeCell ref="K1:L1"/>
    <mergeCell ref="L5:L6"/>
    <mergeCell ref="D3:L3"/>
    <mergeCell ref="K4:L4"/>
    <mergeCell ref="K5:K6"/>
    <mergeCell ref="H5:H6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7" sqref="A27:B27"/>
    </sheetView>
  </sheetViews>
  <sheetFormatPr defaultColWidth="9.33203125" defaultRowHeight="12.75"/>
  <cols>
    <col min="1" max="1" width="7.83203125" style="0" customWidth="1"/>
    <col min="2" max="2" width="31.5" style="0" customWidth="1"/>
    <col min="3" max="3" width="19" style="0" customWidth="1"/>
    <col min="4" max="4" width="18.33203125" style="0" customWidth="1"/>
    <col min="5" max="5" width="17.33203125" style="0" customWidth="1"/>
    <col min="6" max="7" width="16.83203125" style="0" customWidth="1"/>
    <col min="8" max="8" width="15.83203125" style="0" customWidth="1"/>
    <col min="9" max="9" width="16" style="0" customWidth="1"/>
    <col min="10" max="10" width="13.83203125" style="0" customWidth="1"/>
    <col min="11" max="11" width="11.66015625" style="0" customWidth="1"/>
    <col min="12" max="12" width="13.66015625" style="0" customWidth="1"/>
    <col min="13" max="13" width="19.66015625" style="0" customWidth="1"/>
    <col min="14" max="14" width="18.16015625" style="0" customWidth="1"/>
    <col min="15" max="15" width="17.83203125" style="0" customWidth="1"/>
    <col min="16" max="16" width="15.66015625" style="0" customWidth="1"/>
  </cols>
  <sheetData>
    <row r="1" spans="1:16" ht="60.75" customHeight="1">
      <c r="A1" s="25" t="s">
        <v>149</v>
      </c>
      <c r="D1" s="7"/>
      <c r="E1" s="7"/>
      <c r="O1" s="108" t="s">
        <v>160</v>
      </c>
      <c r="P1" s="108"/>
    </row>
    <row r="2" spans="1:5" ht="12.75">
      <c r="A2" s="8"/>
      <c r="D2" s="7"/>
      <c r="E2" s="7"/>
    </row>
    <row r="3" spans="1:16" ht="12.75" customHeight="1">
      <c r="A3" s="100" t="s">
        <v>0</v>
      </c>
      <c r="B3" s="102" t="s">
        <v>3</v>
      </c>
      <c r="C3" s="102" t="s">
        <v>4</v>
      </c>
      <c r="D3" s="86" t="s">
        <v>5</v>
      </c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6" ht="22.5" customHeight="1">
      <c r="A4" s="101"/>
      <c r="B4" s="57"/>
      <c r="C4" s="57"/>
      <c r="D4" s="63" t="s">
        <v>6</v>
      </c>
      <c r="E4" s="44"/>
      <c r="F4" s="90" t="s">
        <v>24</v>
      </c>
      <c r="G4" s="105"/>
      <c r="H4" s="105"/>
      <c r="I4" s="105"/>
      <c r="J4" s="105"/>
      <c r="K4" s="105"/>
      <c r="L4" s="106"/>
      <c r="M4" s="57" t="s">
        <v>7</v>
      </c>
      <c r="N4" s="90" t="s">
        <v>24</v>
      </c>
      <c r="O4" s="91"/>
      <c r="P4" s="92"/>
    </row>
    <row r="5" spans="1:16" ht="12.75" customHeight="1">
      <c r="A5" s="101"/>
      <c r="B5" s="57"/>
      <c r="C5" s="57"/>
      <c r="D5" s="103"/>
      <c r="E5" s="94" t="s">
        <v>155</v>
      </c>
      <c r="F5" s="96" t="s">
        <v>24</v>
      </c>
      <c r="G5" s="97"/>
      <c r="H5" s="63" t="s">
        <v>146</v>
      </c>
      <c r="I5" s="63" t="s">
        <v>152</v>
      </c>
      <c r="J5" s="63" t="s">
        <v>48</v>
      </c>
      <c r="K5" s="63" t="s">
        <v>156</v>
      </c>
      <c r="L5" s="63" t="s">
        <v>148</v>
      </c>
      <c r="M5" s="57"/>
      <c r="N5" s="93" t="s">
        <v>76</v>
      </c>
      <c r="O5" s="45" t="s">
        <v>54</v>
      </c>
      <c r="P5" s="85" t="s">
        <v>144</v>
      </c>
    </row>
    <row r="6" spans="1:16" ht="89.25" customHeight="1">
      <c r="A6" s="101"/>
      <c r="B6" s="57"/>
      <c r="C6" s="57"/>
      <c r="D6" s="104"/>
      <c r="E6" s="95"/>
      <c r="F6" s="43" t="s">
        <v>145</v>
      </c>
      <c r="G6" s="46" t="s">
        <v>93</v>
      </c>
      <c r="H6" s="62"/>
      <c r="I6" s="62"/>
      <c r="J6" s="62"/>
      <c r="K6" s="62"/>
      <c r="L6" s="62"/>
      <c r="M6" s="57"/>
      <c r="N6" s="62"/>
      <c r="O6" s="42" t="s">
        <v>157</v>
      </c>
      <c r="P6" s="69"/>
    </row>
    <row r="7" spans="1:16" ht="12.75">
      <c r="A7" s="35" t="s">
        <v>13</v>
      </c>
      <c r="B7" s="28" t="s">
        <v>14</v>
      </c>
      <c r="C7" s="28" t="s">
        <v>15</v>
      </c>
      <c r="D7" s="28" t="s">
        <v>16</v>
      </c>
      <c r="E7" s="31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28" t="s">
        <v>32</v>
      </c>
      <c r="M7" s="32" t="s">
        <v>44</v>
      </c>
      <c r="N7" s="28" t="s">
        <v>45</v>
      </c>
      <c r="O7" s="28" t="s">
        <v>52</v>
      </c>
      <c r="P7" s="36" t="s">
        <v>57</v>
      </c>
    </row>
    <row r="8" spans="1:16" ht="24.75" customHeight="1">
      <c r="A8" s="37" t="s">
        <v>98</v>
      </c>
      <c r="B8" s="26" t="s">
        <v>99</v>
      </c>
      <c r="C8" s="27">
        <f aca="true" t="shared" si="0" ref="C8:C26">SUM(D8,M8)</f>
        <v>90400</v>
      </c>
      <c r="D8" s="27">
        <f aca="true" t="shared" si="1" ref="D8:D27">SUM(E8,H8:L8)</f>
        <v>90400</v>
      </c>
      <c r="E8" s="27">
        <f aca="true" t="shared" si="2" ref="E8:E27">SUM(F8:G8)</f>
        <v>90400</v>
      </c>
      <c r="F8" s="27">
        <v>0</v>
      </c>
      <c r="G8" s="27">
        <v>90400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f>SUM(N8:P8)</f>
        <v>0</v>
      </c>
      <c r="N8" s="27">
        <v>0</v>
      </c>
      <c r="O8" s="27">
        <v>0</v>
      </c>
      <c r="P8" s="38">
        <v>0</v>
      </c>
    </row>
    <row r="9" spans="1:16" ht="24.75" customHeight="1">
      <c r="A9" s="37" t="s">
        <v>100</v>
      </c>
      <c r="B9" s="26" t="s">
        <v>101</v>
      </c>
      <c r="C9" s="27">
        <f t="shared" si="0"/>
        <v>919191</v>
      </c>
      <c r="D9" s="27">
        <f t="shared" si="1"/>
        <v>696500</v>
      </c>
      <c r="E9" s="27">
        <f t="shared" si="2"/>
        <v>696500</v>
      </c>
      <c r="F9" s="27">
        <v>0</v>
      </c>
      <c r="G9" s="27">
        <v>696500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f>SUM(N9:P9)</f>
        <v>222691</v>
      </c>
      <c r="N9" s="27">
        <v>222691</v>
      </c>
      <c r="O9" s="27">
        <v>0</v>
      </c>
      <c r="P9" s="38">
        <v>0</v>
      </c>
    </row>
    <row r="10" spans="1:16" ht="24.75" customHeight="1">
      <c r="A10" s="37" t="s">
        <v>102</v>
      </c>
      <c r="B10" s="26" t="s">
        <v>103</v>
      </c>
      <c r="C10" s="27">
        <f t="shared" si="0"/>
        <v>3155982</v>
      </c>
      <c r="D10" s="27">
        <f t="shared" si="1"/>
        <v>0</v>
      </c>
      <c r="E10" s="27">
        <f t="shared" si="2"/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3155982</v>
      </c>
      <c r="N10" s="27">
        <v>3155982</v>
      </c>
      <c r="O10" s="27">
        <v>3095982</v>
      </c>
      <c r="P10" s="38">
        <v>0</v>
      </c>
    </row>
    <row r="11" spans="1:16" ht="24.75" customHeight="1">
      <c r="A11" s="37" t="s">
        <v>104</v>
      </c>
      <c r="B11" s="26" t="s">
        <v>105</v>
      </c>
      <c r="C11" s="27">
        <f t="shared" si="0"/>
        <v>3299500</v>
      </c>
      <c r="D11" s="27">
        <f t="shared" si="1"/>
        <v>2999500</v>
      </c>
      <c r="E11" s="27">
        <f t="shared" si="2"/>
        <v>2999500</v>
      </c>
      <c r="F11" s="27">
        <v>0</v>
      </c>
      <c r="G11" s="27">
        <v>2999500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f aca="true" t="shared" si="3" ref="M11:M18">SUM(N11:P11)</f>
        <v>300000</v>
      </c>
      <c r="N11" s="27">
        <v>300000</v>
      </c>
      <c r="O11" s="27">
        <v>0</v>
      </c>
      <c r="P11" s="38">
        <v>0</v>
      </c>
    </row>
    <row r="12" spans="1:16" ht="24.75" customHeight="1">
      <c r="A12" s="37" t="s">
        <v>106</v>
      </c>
      <c r="B12" s="26" t="s">
        <v>107</v>
      </c>
      <c r="C12" s="27">
        <f t="shared" si="0"/>
        <v>219800</v>
      </c>
      <c r="D12" s="27">
        <f t="shared" si="1"/>
        <v>219800</v>
      </c>
      <c r="E12" s="27">
        <f t="shared" si="2"/>
        <v>219800</v>
      </c>
      <c r="F12" s="27">
        <v>28000</v>
      </c>
      <c r="G12" s="27">
        <v>191800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f t="shared" si="3"/>
        <v>0</v>
      </c>
      <c r="N12" s="27">
        <v>0</v>
      </c>
      <c r="O12" s="27">
        <v>0</v>
      </c>
      <c r="P12" s="38">
        <v>0</v>
      </c>
    </row>
    <row r="13" spans="1:16" ht="24.75" customHeight="1">
      <c r="A13" s="37" t="s">
        <v>108</v>
      </c>
      <c r="B13" s="26" t="s">
        <v>109</v>
      </c>
      <c r="C13" s="27">
        <f t="shared" si="0"/>
        <v>4677900</v>
      </c>
      <c r="D13" s="27">
        <f t="shared" si="1"/>
        <v>4650900</v>
      </c>
      <c r="E13" s="27">
        <f t="shared" si="2"/>
        <v>4487900</v>
      </c>
      <c r="F13" s="27">
        <v>3241600</v>
      </c>
      <c r="G13" s="27">
        <v>1246300</v>
      </c>
      <c r="H13" s="27">
        <v>0</v>
      </c>
      <c r="I13" s="27">
        <v>163000</v>
      </c>
      <c r="J13" s="27">
        <v>0</v>
      </c>
      <c r="K13" s="27">
        <v>0</v>
      </c>
      <c r="L13" s="27">
        <v>0</v>
      </c>
      <c r="M13" s="27">
        <f t="shared" si="3"/>
        <v>27000</v>
      </c>
      <c r="N13" s="27">
        <v>27000</v>
      </c>
      <c r="O13" s="27">
        <v>0</v>
      </c>
      <c r="P13" s="38">
        <v>0</v>
      </c>
    </row>
    <row r="14" spans="1:16" ht="57.75" customHeight="1">
      <c r="A14" s="37" t="s">
        <v>110</v>
      </c>
      <c r="B14" s="26" t="s">
        <v>111</v>
      </c>
      <c r="C14" s="27">
        <f t="shared" si="0"/>
        <v>2474</v>
      </c>
      <c r="D14" s="27">
        <f t="shared" si="1"/>
        <v>2474</v>
      </c>
      <c r="E14" s="27">
        <f t="shared" si="2"/>
        <v>2474</v>
      </c>
      <c r="F14" s="27">
        <v>0</v>
      </c>
      <c r="G14" s="27">
        <v>2474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f t="shared" si="3"/>
        <v>0</v>
      </c>
      <c r="N14" s="27">
        <v>0</v>
      </c>
      <c r="O14" s="27">
        <v>0</v>
      </c>
      <c r="P14" s="38">
        <v>0</v>
      </c>
    </row>
    <row r="15" spans="1:16" ht="31.5" customHeight="1">
      <c r="A15" s="37" t="s">
        <v>113</v>
      </c>
      <c r="B15" s="26" t="s">
        <v>114</v>
      </c>
      <c r="C15" s="27">
        <f t="shared" si="0"/>
        <v>415700</v>
      </c>
      <c r="D15" s="27">
        <f t="shared" si="1"/>
        <v>375100</v>
      </c>
      <c r="E15" s="27">
        <f t="shared" si="2"/>
        <v>368100</v>
      </c>
      <c r="F15" s="27">
        <v>242000</v>
      </c>
      <c r="G15" s="27">
        <v>126100</v>
      </c>
      <c r="H15" s="27">
        <v>0</v>
      </c>
      <c r="I15" s="27">
        <v>7000</v>
      </c>
      <c r="J15" s="27">
        <v>0</v>
      </c>
      <c r="K15" s="27">
        <v>0</v>
      </c>
      <c r="L15" s="27">
        <v>0</v>
      </c>
      <c r="M15" s="27">
        <f t="shared" si="3"/>
        <v>40600</v>
      </c>
      <c r="N15" s="27">
        <v>40600</v>
      </c>
      <c r="O15" s="27">
        <v>0</v>
      </c>
      <c r="P15" s="38">
        <v>0</v>
      </c>
    </row>
    <row r="16" spans="1:16" ht="89.25" customHeight="1">
      <c r="A16" s="37" t="s">
        <v>115</v>
      </c>
      <c r="B16" s="26" t="s">
        <v>116</v>
      </c>
      <c r="C16" s="27">
        <f t="shared" si="0"/>
        <v>160000</v>
      </c>
      <c r="D16" s="27">
        <f t="shared" si="1"/>
        <v>160000</v>
      </c>
      <c r="E16" s="27">
        <f t="shared" si="2"/>
        <v>160000</v>
      </c>
      <c r="F16" s="27">
        <v>0</v>
      </c>
      <c r="G16" s="27">
        <v>160000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f t="shared" si="3"/>
        <v>0</v>
      </c>
      <c r="N16" s="27">
        <v>0</v>
      </c>
      <c r="O16" s="27">
        <v>0</v>
      </c>
      <c r="P16" s="38">
        <v>0</v>
      </c>
    </row>
    <row r="17" spans="1:16" ht="24.75" customHeight="1">
      <c r="A17" s="37" t="s">
        <v>117</v>
      </c>
      <c r="B17" s="26" t="s">
        <v>118</v>
      </c>
      <c r="C17" s="27">
        <f t="shared" si="0"/>
        <v>350000</v>
      </c>
      <c r="D17" s="27">
        <f t="shared" si="1"/>
        <v>350000</v>
      </c>
      <c r="E17" s="27">
        <f t="shared" si="2"/>
        <v>10000</v>
      </c>
      <c r="F17" s="27">
        <v>0</v>
      </c>
      <c r="G17" s="27">
        <v>10000</v>
      </c>
      <c r="H17" s="27">
        <v>0</v>
      </c>
      <c r="I17" s="27">
        <v>0</v>
      </c>
      <c r="J17" s="27">
        <v>0</v>
      </c>
      <c r="K17" s="27">
        <v>0</v>
      </c>
      <c r="L17" s="27">
        <v>340000</v>
      </c>
      <c r="M17" s="27">
        <f t="shared" si="3"/>
        <v>0</v>
      </c>
      <c r="N17" s="27">
        <v>0</v>
      </c>
      <c r="O17" s="27">
        <v>0</v>
      </c>
      <c r="P17" s="38">
        <v>0</v>
      </c>
    </row>
    <row r="18" spans="1:16" ht="24.75" customHeight="1">
      <c r="A18" s="37" t="s">
        <v>119</v>
      </c>
      <c r="B18" s="26" t="s">
        <v>120</v>
      </c>
      <c r="C18" s="27">
        <f t="shared" si="0"/>
        <v>903500</v>
      </c>
      <c r="D18" s="27">
        <f t="shared" si="1"/>
        <v>903500</v>
      </c>
      <c r="E18" s="27">
        <f t="shared" si="2"/>
        <v>903500</v>
      </c>
      <c r="F18" s="27">
        <v>0</v>
      </c>
      <c r="G18" s="27">
        <v>903500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f t="shared" si="3"/>
        <v>0</v>
      </c>
      <c r="N18" s="27">
        <v>0</v>
      </c>
      <c r="O18" s="27">
        <v>0</v>
      </c>
      <c r="P18" s="38">
        <v>0</v>
      </c>
    </row>
    <row r="19" spans="1:16" ht="24.75" customHeight="1">
      <c r="A19" s="37" t="s">
        <v>121</v>
      </c>
      <c r="B19" s="26" t="s">
        <v>122</v>
      </c>
      <c r="C19" s="27">
        <f t="shared" si="0"/>
        <v>11408540</v>
      </c>
      <c r="D19" s="27">
        <f t="shared" si="1"/>
        <v>11008540</v>
      </c>
      <c r="E19" s="27">
        <f t="shared" si="2"/>
        <v>9391010</v>
      </c>
      <c r="F19" s="27">
        <v>7814201</v>
      </c>
      <c r="G19" s="27">
        <v>1576809</v>
      </c>
      <c r="H19" s="27">
        <v>1597600</v>
      </c>
      <c r="I19" s="27">
        <v>19930</v>
      </c>
      <c r="J19" s="27">
        <v>0</v>
      </c>
      <c r="K19" s="27">
        <v>0</v>
      </c>
      <c r="L19" s="27">
        <v>0</v>
      </c>
      <c r="M19" s="27">
        <v>400000</v>
      </c>
      <c r="N19" s="27">
        <v>400000</v>
      </c>
      <c r="O19" s="27">
        <v>310000</v>
      </c>
      <c r="P19" s="38">
        <v>0</v>
      </c>
    </row>
    <row r="20" spans="1:16" ht="24.75" customHeight="1">
      <c r="A20" s="37" t="s">
        <v>134</v>
      </c>
      <c r="B20" s="26" t="s">
        <v>112</v>
      </c>
      <c r="C20" s="27">
        <f t="shared" si="0"/>
        <v>240200</v>
      </c>
      <c r="D20" s="27">
        <f t="shared" si="1"/>
        <v>218200</v>
      </c>
      <c r="E20" s="27">
        <f t="shared" si="2"/>
        <v>198200</v>
      </c>
      <c r="F20" s="27">
        <v>90400</v>
      </c>
      <c r="G20" s="27">
        <v>107800</v>
      </c>
      <c r="H20" s="27">
        <v>20000</v>
      </c>
      <c r="I20" s="27">
        <v>0</v>
      </c>
      <c r="J20" s="27">
        <v>0</v>
      </c>
      <c r="K20" s="27">
        <v>0</v>
      </c>
      <c r="L20" s="27">
        <v>0</v>
      </c>
      <c r="M20" s="27">
        <f>SUM(N20:P20)</f>
        <v>22000</v>
      </c>
      <c r="N20" s="27">
        <v>0</v>
      </c>
      <c r="O20" s="27">
        <v>0</v>
      </c>
      <c r="P20" s="38">
        <v>22000</v>
      </c>
    </row>
    <row r="21" spans="1:16" ht="24.75" customHeight="1">
      <c r="A21" s="37" t="s">
        <v>123</v>
      </c>
      <c r="B21" s="26" t="s">
        <v>135</v>
      </c>
      <c r="C21" s="27">
        <f t="shared" si="0"/>
        <v>8570000</v>
      </c>
      <c r="D21" s="27">
        <f t="shared" si="1"/>
        <v>8570000</v>
      </c>
      <c r="E21" s="27">
        <f t="shared" si="2"/>
        <v>1463400</v>
      </c>
      <c r="F21" s="27">
        <v>1150248</v>
      </c>
      <c r="G21" s="27">
        <v>313152</v>
      </c>
      <c r="H21" s="27">
        <v>0</v>
      </c>
      <c r="I21" s="27">
        <v>7106600</v>
      </c>
      <c r="J21" s="27">
        <v>0</v>
      </c>
      <c r="K21" s="27">
        <v>0</v>
      </c>
      <c r="L21" s="27">
        <v>0</v>
      </c>
      <c r="M21" s="27">
        <f>SUM(N21:P21)</f>
        <v>0</v>
      </c>
      <c r="N21" s="27">
        <v>0</v>
      </c>
      <c r="O21" s="27">
        <v>0</v>
      </c>
      <c r="P21" s="38">
        <v>0</v>
      </c>
    </row>
    <row r="22" spans="1:16" ht="32.25" customHeight="1">
      <c r="A22" s="37" t="s">
        <v>124</v>
      </c>
      <c r="B22" s="26" t="s">
        <v>125</v>
      </c>
      <c r="C22" s="27">
        <f t="shared" si="0"/>
        <v>200000</v>
      </c>
      <c r="D22" s="27">
        <f t="shared" si="1"/>
        <v>200000</v>
      </c>
      <c r="E22" s="27">
        <f t="shared" si="2"/>
        <v>0</v>
      </c>
      <c r="F22" s="27">
        <v>0</v>
      </c>
      <c r="G22" s="27">
        <v>0</v>
      </c>
      <c r="H22" s="27">
        <v>0</v>
      </c>
      <c r="I22" s="27">
        <v>0</v>
      </c>
      <c r="J22" s="27">
        <v>200000</v>
      </c>
      <c r="K22" s="27">
        <v>0</v>
      </c>
      <c r="L22" s="27">
        <v>0</v>
      </c>
      <c r="M22" s="27">
        <f>SUM(N22:P22)</f>
        <v>0</v>
      </c>
      <c r="N22" s="27">
        <v>0</v>
      </c>
      <c r="O22" s="27">
        <v>0</v>
      </c>
      <c r="P22" s="38">
        <v>0</v>
      </c>
    </row>
    <row r="23" spans="1:16" ht="24.75" customHeight="1">
      <c r="A23" s="37" t="s">
        <v>126</v>
      </c>
      <c r="B23" s="26" t="s">
        <v>127</v>
      </c>
      <c r="C23" s="27">
        <f t="shared" si="0"/>
        <v>607200</v>
      </c>
      <c r="D23" s="27">
        <f t="shared" si="1"/>
        <v>607200</v>
      </c>
      <c r="E23" s="27">
        <f t="shared" si="2"/>
        <v>210400</v>
      </c>
      <c r="F23" s="27">
        <v>200000</v>
      </c>
      <c r="G23" s="27">
        <v>10400</v>
      </c>
      <c r="H23" s="27">
        <v>0</v>
      </c>
      <c r="I23" s="27">
        <v>396800</v>
      </c>
      <c r="J23" s="27">
        <v>0</v>
      </c>
      <c r="K23" s="27">
        <v>0</v>
      </c>
      <c r="L23" s="27">
        <v>0</v>
      </c>
      <c r="M23" s="27">
        <f>SUM(N23:P23)</f>
        <v>0</v>
      </c>
      <c r="N23" s="27">
        <v>0</v>
      </c>
      <c r="O23" s="27">
        <v>0</v>
      </c>
      <c r="P23" s="38">
        <v>0</v>
      </c>
    </row>
    <row r="24" spans="1:16" ht="31.5" customHeight="1">
      <c r="A24" s="37" t="s">
        <v>128</v>
      </c>
      <c r="B24" s="26" t="s">
        <v>129</v>
      </c>
      <c r="C24" s="27">
        <f t="shared" si="0"/>
        <v>11004500</v>
      </c>
      <c r="D24" s="27">
        <f t="shared" si="1"/>
        <v>2420500</v>
      </c>
      <c r="E24" s="27">
        <f t="shared" si="2"/>
        <v>2220500</v>
      </c>
      <c r="F24" s="27">
        <v>0</v>
      </c>
      <c r="G24" s="27">
        <v>2220500</v>
      </c>
      <c r="H24" s="27">
        <v>200000</v>
      </c>
      <c r="I24" s="27">
        <v>0</v>
      </c>
      <c r="J24" s="27">
        <v>0</v>
      </c>
      <c r="K24" s="27">
        <v>0</v>
      </c>
      <c r="L24" s="27">
        <v>0</v>
      </c>
      <c r="M24" s="27">
        <v>8584000</v>
      </c>
      <c r="N24" s="27">
        <v>8584000</v>
      </c>
      <c r="O24" s="27">
        <v>6700000</v>
      </c>
      <c r="P24" s="38">
        <v>0</v>
      </c>
    </row>
    <row r="25" spans="1:16" ht="24.75" customHeight="1">
      <c r="A25" s="37" t="s">
        <v>130</v>
      </c>
      <c r="B25" s="26" t="s">
        <v>132</v>
      </c>
      <c r="C25" s="27">
        <f t="shared" si="0"/>
        <v>1308200</v>
      </c>
      <c r="D25" s="27">
        <f t="shared" si="1"/>
        <v>1083200</v>
      </c>
      <c r="E25" s="27">
        <f t="shared" si="2"/>
        <v>8200</v>
      </c>
      <c r="F25" s="27">
        <v>0</v>
      </c>
      <c r="G25" s="27">
        <v>8200</v>
      </c>
      <c r="H25" s="27">
        <v>1075000</v>
      </c>
      <c r="I25" s="27">
        <v>0</v>
      </c>
      <c r="J25" s="27">
        <v>0</v>
      </c>
      <c r="K25" s="27">
        <v>0</v>
      </c>
      <c r="L25" s="27">
        <v>0</v>
      </c>
      <c r="M25" s="27">
        <f>SUM(N25:P25)</f>
        <v>225000</v>
      </c>
      <c r="N25" s="27">
        <v>225000</v>
      </c>
      <c r="O25" s="27">
        <v>0</v>
      </c>
      <c r="P25" s="38">
        <v>0</v>
      </c>
    </row>
    <row r="26" spans="1:16" ht="24.75" customHeight="1">
      <c r="A26" s="37" t="s">
        <v>131</v>
      </c>
      <c r="B26" s="26" t="s">
        <v>133</v>
      </c>
      <c r="C26" s="27">
        <f t="shared" si="0"/>
        <v>1932915</v>
      </c>
      <c r="D26" s="27">
        <f t="shared" si="1"/>
        <v>1850915</v>
      </c>
      <c r="E26" s="27">
        <f t="shared" si="2"/>
        <v>1608295</v>
      </c>
      <c r="F26" s="27">
        <v>797300</v>
      </c>
      <c r="G26" s="27">
        <v>810995</v>
      </c>
      <c r="H26" s="27">
        <v>230000</v>
      </c>
      <c r="I26" s="27">
        <v>12620</v>
      </c>
      <c r="J26" s="27">
        <v>0</v>
      </c>
      <c r="K26" s="27">
        <v>0</v>
      </c>
      <c r="L26" s="27">
        <v>0</v>
      </c>
      <c r="M26" s="27">
        <f>SUM(N26:P26)</f>
        <v>82000</v>
      </c>
      <c r="N26" s="27">
        <v>82000</v>
      </c>
      <c r="O26" s="27">
        <v>0</v>
      </c>
      <c r="P26" s="38">
        <v>0</v>
      </c>
    </row>
    <row r="27" spans="1:16" ht="27.75" customHeight="1">
      <c r="A27" s="98" t="s">
        <v>136</v>
      </c>
      <c r="B27" s="99"/>
      <c r="C27" s="39">
        <f>SUM(C8:C26)</f>
        <v>49466002</v>
      </c>
      <c r="D27" s="40">
        <f t="shared" si="1"/>
        <v>36406729</v>
      </c>
      <c r="E27" s="40">
        <f t="shared" si="2"/>
        <v>25038179</v>
      </c>
      <c r="F27" s="39">
        <f aca="true" t="shared" si="4" ref="F27:P27">SUM(F8:F26)</f>
        <v>13563749</v>
      </c>
      <c r="G27" s="39">
        <f t="shared" si="4"/>
        <v>11474430</v>
      </c>
      <c r="H27" s="39">
        <f t="shared" si="4"/>
        <v>3122600</v>
      </c>
      <c r="I27" s="39">
        <f t="shared" si="4"/>
        <v>7705950</v>
      </c>
      <c r="J27" s="39">
        <f t="shared" si="4"/>
        <v>200000</v>
      </c>
      <c r="K27" s="39">
        <f t="shared" si="4"/>
        <v>0</v>
      </c>
      <c r="L27" s="39">
        <f t="shared" si="4"/>
        <v>340000</v>
      </c>
      <c r="M27" s="39">
        <f t="shared" si="4"/>
        <v>13059273</v>
      </c>
      <c r="N27" s="39">
        <f t="shared" si="4"/>
        <v>13037273</v>
      </c>
      <c r="O27" s="39">
        <f t="shared" si="4"/>
        <v>10105982</v>
      </c>
      <c r="P27" s="41">
        <f t="shared" si="4"/>
        <v>22000</v>
      </c>
    </row>
  </sheetData>
  <sheetProtection/>
  <mergeCells count="19">
    <mergeCell ref="O1:P1"/>
    <mergeCell ref="P5:P6"/>
    <mergeCell ref="D3:P3"/>
    <mergeCell ref="N4:P4"/>
    <mergeCell ref="N5:N6"/>
    <mergeCell ref="K5:K6"/>
    <mergeCell ref="E5:E6"/>
    <mergeCell ref="F5:G5"/>
    <mergeCell ref="H5:H6"/>
    <mergeCell ref="I5:I6"/>
    <mergeCell ref="A27:B27"/>
    <mergeCell ref="M4:M6"/>
    <mergeCell ref="A3:A6"/>
    <mergeCell ref="B3:B6"/>
    <mergeCell ref="C3:C6"/>
    <mergeCell ref="D4:D6"/>
    <mergeCell ref="F4:L4"/>
    <mergeCell ref="L5:L6"/>
    <mergeCell ref="J5:J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7:I23"/>
  <sheetViews>
    <sheetView zoomScalePageLayoutView="0" workbookViewId="0" topLeftCell="B1">
      <selection activeCell="H16" sqref="H16"/>
    </sheetView>
  </sheetViews>
  <sheetFormatPr defaultColWidth="9.33203125" defaultRowHeight="12.75"/>
  <cols>
    <col min="2" max="2" width="6.33203125" style="0" bestFit="1" customWidth="1"/>
    <col min="3" max="4" width="7.33203125" style="0" bestFit="1" customWidth="1"/>
    <col min="5" max="5" width="45" style="0" customWidth="1"/>
    <col min="6" max="6" width="3.5" style="0" bestFit="1" customWidth="1"/>
    <col min="7" max="7" width="22.83203125" style="0" customWidth="1"/>
    <col min="8" max="8" width="59.5" style="0" customWidth="1"/>
  </cols>
  <sheetData>
    <row r="7" ht="12.75">
      <c r="B7" s="8" t="s">
        <v>88</v>
      </c>
    </row>
    <row r="9" spans="7:9" ht="12.75">
      <c r="G9" s="21" t="s">
        <v>96</v>
      </c>
      <c r="H9" s="19" t="s">
        <v>63</v>
      </c>
      <c r="I9" s="19" t="s">
        <v>62</v>
      </c>
    </row>
    <row r="10" spans="2:9" ht="12.75">
      <c r="B10" s="112" t="s">
        <v>97</v>
      </c>
      <c r="C10" s="112"/>
      <c r="D10" s="112"/>
      <c r="E10" s="112"/>
      <c r="F10" s="14" t="s">
        <v>17</v>
      </c>
      <c r="G10" s="23" t="s">
        <v>51</v>
      </c>
      <c r="H10" s="18" t="s">
        <v>72</v>
      </c>
      <c r="I10" s="10"/>
    </row>
    <row r="11" spans="2:9" ht="25.5">
      <c r="B11" s="113" t="s">
        <v>53</v>
      </c>
      <c r="C11" s="113" t="s">
        <v>6</v>
      </c>
      <c r="D11" s="113"/>
      <c r="E11" s="113"/>
      <c r="F11" s="15" t="s">
        <v>18</v>
      </c>
      <c r="G11" s="23" t="s">
        <v>50</v>
      </c>
      <c r="H11" s="18" t="s">
        <v>73</v>
      </c>
      <c r="I11" s="10"/>
    </row>
    <row r="12" spans="2:9" ht="12.75">
      <c r="B12" s="113"/>
      <c r="C12" s="114" t="s">
        <v>24</v>
      </c>
      <c r="D12" s="114" t="s">
        <v>36</v>
      </c>
      <c r="E12" s="114"/>
      <c r="F12" s="15" t="s">
        <v>19</v>
      </c>
      <c r="G12" s="23" t="s">
        <v>49</v>
      </c>
      <c r="H12" s="16" t="s">
        <v>69</v>
      </c>
      <c r="I12" s="11"/>
    </row>
    <row r="13" spans="2:9" ht="24">
      <c r="B13" s="113"/>
      <c r="C13" s="114"/>
      <c r="D13" s="114" t="s">
        <v>24</v>
      </c>
      <c r="E13" s="22" t="s">
        <v>35</v>
      </c>
      <c r="F13" s="15" t="s">
        <v>20</v>
      </c>
      <c r="G13" s="24" t="s">
        <v>37</v>
      </c>
      <c r="H13" s="13" t="s">
        <v>91</v>
      </c>
      <c r="I13" s="12" t="s">
        <v>65</v>
      </c>
    </row>
    <row r="14" spans="2:9" ht="24">
      <c r="B14" s="113"/>
      <c r="C14" s="114"/>
      <c r="D14" s="114"/>
      <c r="E14" s="22" t="s">
        <v>93</v>
      </c>
      <c r="F14" s="15" t="s">
        <v>21</v>
      </c>
      <c r="G14" s="24" t="s">
        <v>34</v>
      </c>
      <c r="H14" s="16" t="s">
        <v>70</v>
      </c>
      <c r="I14" s="12" t="s">
        <v>65</v>
      </c>
    </row>
    <row r="15" spans="2:9" ht="36">
      <c r="B15" s="113"/>
      <c r="C15" s="114"/>
      <c r="D15" s="114" t="s">
        <v>87</v>
      </c>
      <c r="E15" s="114"/>
      <c r="F15" s="15" t="s">
        <v>22</v>
      </c>
      <c r="G15" s="24" t="s">
        <v>40</v>
      </c>
      <c r="H15" s="17" t="s">
        <v>92</v>
      </c>
      <c r="I15" s="12" t="s">
        <v>65</v>
      </c>
    </row>
    <row r="16" spans="2:9" ht="12.75">
      <c r="B16" s="113"/>
      <c r="C16" s="114"/>
      <c r="D16" s="115" t="s">
        <v>38</v>
      </c>
      <c r="E16" s="116"/>
      <c r="F16" s="15" t="s">
        <v>23</v>
      </c>
      <c r="G16" s="24" t="s">
        <v>39</v>
      </c>
      <c r="H16" s="13" t="s">
        <v>71</v>
      </c>
      <c r="I16" s="12" t="s">
        <v>65</v>
      </c>
    </row>
    <row r="17" spans="2:9" ht="48">
      <c r="B17" s="113"/>
      <c r="C17" s="114"/>
      <c r="D17" s="114" t="s">
        <v>48</v>
      </c>
      <c r="E17" s="114"/>
      <c r="F17" s="15" t="s">
        <v>32</v>
      </c>
      <c r="G17" s="24" t="s">
        <v>41</v>
      </c>
      <c r="H17" s="13" t="s">
        <v>75</v>
      </c>
      <c r="I17" s="11" t="s">
        <v>64</v>
      </c>
    </row>
    <row r="18" spans="2:9" ht="12.75">
      <c r="B18" s="113"/>
      <c r="C18" s="114"/>
      <c r="D18" s="114" t="s">
        <v>47</v>
      </c>
      <c r="E18" s="114"/>
      <c r="F18" s="15" t="s">
        <v>44</v>
      </c>
      <c r="G18" s="24" t="s">
        <v>42</v>
      </c>
      <c r="H18" s="13">
        <v>802</v>
      </c>
      <c r="I18" s="11" t="s">
        <v>66</v>
      </c>
    </row>
    <row r="19" spans="2:9" ht="12.75">
      <c r="B19" s="113"/>
      <c r="C19" s="114"/>
      <c r="D19" s="114" t="s">
        <v>46</v>
      </c>
      <c r="E19" s="114"/>
      <c r="F19" s="15" t="s">
        <v>45</v>
      </c>
      <c r="G19" s="24" t="s">
        <v>43</v>
      </c>
      <c r="H19" s="13" t="s">
        <v>68</v>
      </c>
      <c r="I19" s="11" t="s">
        <v>66</v>
      </c>
    </row>
    <row r="20" spans="2:9" ht="12.75">
      <c r="B20" s="113"/>
      <c r="C20" s="114" t="s">
        <v>7</v>
      </c>
      <c r="D20" s="114"/>
      <c r="E20" s="114"/>
      <c r="F20" s="20" t="s">
        <v>52</v>
      </c>
      <c r="G20" s="23" t="s">
        <v>95</v>
      </c>
      <c r="H20" s="13" t="s">
        <v>74</v>
      </c>
      <c r="I20" s="11" t="s">
        <v>66</v>
      </c>
    </row>
    <row r="21" spans="2:9" ht="12.75">
      <c r="B21" s="113"/>
      <c r="C21" s="114" t="s">
        <v>53</v>
      </c>
      <c r="D21" s="114" t="s">
        <v>76</v>
      </c>
      <c r="E21" s="114"/>
      <c r="F21" s="15" t="s">
        <v>57</v>
      </c>
      <c r="G21" s="24" t="s">
        <v>61</v>
      </c>
      <c r="H21" s="13" t="s">
        <v>67</v>
      </c>
      <c r="I21" s="11" t="s">
        <v>66</v>
      </c>
    </row>
    <row r="22" spans="2:9" ht="36">
      <c r="B22" s="113"/>
      <c r="C22" s="114"/>
      <c r="D22" s="22" t="s">
        <v>54</v>
      </c>
      <c r="E22" s="22" t="s">
        <v>55</v>
      </c>
      <c r="F22" s="15" t="s">
        <v>58</v>
      </c>
      <c r="G22" s="24" t="s">
        <v>60</v>
      </c>
      <c r="H22" s="13" t="s">
        <v>67</v>
      </c>
      <c r="I22" s="11" t="s">
        <v>64</v>
      </c>
    </row>
    <row r="23" spans="2:9" ht="24" customHeight="1">
      <c r="B23" s="113"/>
      <c r="C23" s="114"/>
      <c r="D23" s="114" t="s">
        <v>56</v>
      </c>
      <c r="E23" s="114"/>
      <c r="F23" s="15" t="s">
        <v>59</v>
      </c>
      <c r="G23" s="24" t="s">
        <v>94</v>
      </c>
      <c r="H23" s="13">
        <v>601</v>
      </c>
      <c r="I23" s="12" t="s">
        <v>65</v>
      </c>
    </row>
  </sheetData>
  <sheetProtection/>
  <mergeCells count="15">
    <mergeCell ref="D13:D14"/>
    <mergeCell ref="D15:E15"/>
    <mergeCell ref="D17:E17"/>
    <mergeCell ref="D18:E18"/>
    <mergeCell ref="D16:E16"/>
    <mergeCell ref="B10:E10"/>
    <mergeCell ref="B11:B23"/>
    <mergeCell ref="C11:E11"/>
    <mergeCell ref="C12:C19"/>
    <mergeCell ref="D12:E12"/>
    <mergeCell ref="D19:E19"/>
    <mergeCell ref="C21:C23"/>
    <mergeCell ref="D21:E21"/>
    <mergeCell ref="D23:E23"/>
    <mergeCell ref="C20:E20"/>
  </mergeCells>
  <printOptions/>
  <pageMargins left="0.32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E23" sqref="E23"/>
    </sheetView>
  </sheetViews>
  <sheetFormatPr defaultColWidth="9.33203125" defaultRowHeight="12.75"/>
  <cols>
    <col min="1" max="1" width="3" style="0" customWidth="1"/>
    <col min="2" max="2" width="6.16015625" style="0" customWidth="1"/>
    <col min="3" max="4" width="9.5" style="0" customWidth="1"/>
    <col min="5" max="5" width="28.66015625" style="0" customWidth="1"/>
    <col min="6" max="11" width="15.83203125" style="0" customWidth="1"/>
    <col min="12" max="12" width="12.66015625" style="0" customWidth="1"/>
    <col min="13" max="13" width="3" style="0" customWidth="1"/>
    <col min="14" max="14" width="12.66015625" style="0" customWidth="1"/>
    <col min="15" max="15" width="3" style="0" customWidth="1"/>
  </cols>
  <sheetData>
    <row r="1" spans="2:5" ht="12.75">
      <c r="B1" s="8" t="s">
        <v>90</v>
      </c>
      <c r="E1" s="7"/>
    </row>
    <row r="2" spans="2:15" ht="12.75">
      <c r="B2" s="122" t="s">
        <v>0</v>
      </c>
      <c r="C2" s="124" t="s">
        <v>1</v>
      </c>
      <c r="D2" s="124" t="s">
        <v>2</v>
      </c>
      <c r="E2" s="123" t="s">
        <v>3</v>
      </c>
      <c r="F2" s="1" t="s">
        <v>4</v>
      </c>
      <c r="G2" s="1" t="s">
        <v>5</v>
      </c>
      <c r="H2" s="1"/>
      <c r="I2" s="1"/>
      <c r="J2" s="1"/>
      <c r="K2" s="1"/>
      <c r="L2" s="1"/>
      <c r="M2" s="1"/>
      <c r="N2" s="1"/>
      <c r="O2" s="1"/>
    </row>
    <row r="3" spans="2:15" ht="12.75">
      <c r="B3" s="123"/>
      <c r="C3" s="125"/>
      <c r="D3" s="125"/>
      <c r="E3" s="123"/>
      <c r="F3" s="1"/>
      <c r="G3" s="123" t="s">
        <v>6</v>
      </c>
      <c r="H3" s="127" t="s">
        <v>24</v>
      </c>
      <c r="I3" s="127"/>
      <c r="J3" s="127"/>
      <c r="K3" s="127"/>
      <c r="L3" s="127"/>
      <c r="M3" s="127"/>
      <c r="N3" s="123" t="s">
        <v>7</v>
      </c>
      <c r="O3" s="123"/>
    </row>
    <row r="4" spans="2:15" ht="33.75">
      <c r="B4" s="123"/>
      <c r="C4" s="126"/>
      <c r="D4" s="126"/>
      <c r="E4" s="123"/>
      <c r="F4" s="1"/>
      <c r="G4" s="123"/>
      <c r="H4" s="1" t="s">
        <v>8</v>
      </c>
      <c r="I4" s="1" t="s">
        <v>9</v>
      </c>
      <c r="J4" s="1" t="s">
        <v>10</v>
      </c>
      <c r="K4" s="1" t="s">
        <v>11</v>
      </c>
      <c r="L4" s="123" t="s">
        <v>12</v>
      </c>
      <c r="M4" s="123"/>
      <c r="N4" s="123"/>
      <c r="O4" s="123"/>
    </row>
    <row r="5" spans="2:15" ht="12.7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120" t="s">
        <v>23</v>
      </c>
      <c r="M5" s="120"/>
      <c r="N5" s="121" t="s">
        <v>32</v>
      </c>
      <c r="O5" s="121"/>
    </row>
    <row r="6" spans="2:15" ht="22.5">
      <c r="B6" s="3"/>
      <c r="C6" s="3"/>
      <c r="D6" s="3"/>
      <c r="E6" s="4"/>
      <c r="F6" s="6" t="s">
        <v>31</v>
      </c>
      <c r="G6" s="6" t="s">
        <v>33</v>
      </c>
      <c r="H6" s="9" t="s">
        <v>25</v>
      </c>
      <c r="I6" s="9" t="s">
        <v>26</v>
      </c>
      <c r="J6" s="9" t="s">
        <v>27</v>
      </c>
      <c r="K6" s="9" t="s">
        <v>28</v>
      </c>
      <c r="L6" s="118" t="s">
        <v>29</v>
      </c>
      <c r="M6" s="119"/>
      <c r="N6" s="118" t="s">
        <v>30</v>
      </c>
      <c r="O6" s="119"/>
    </row>
    <row r="7" spans="2:15" ht="12.75">
      <c r="B7" s="3"/>
      <c r="C7" s="3"/>
      <c r="D7" s="3"/>
      <c r="E7" s="4"/>
      <c r="F7" s="5"/>
      <c r="G7" s="5"/>
      <c r="H7" s="5"/>
      <c r="I7" s="5"/>
      <c r="J7" s="5"/>
      <c r="K7" s="5"/>
      <c r="L7" s="117"/>
      <c r="M7" s="117"/>
      <c r="N7" s="117"/>
      <c r="O7" s="117"/>
    </row>
    <row r="8" spans="2:15" ht="12.75">
      <c r="B8" s="3"/>
      <c r="C8" s="3"/>
      <c r="D8" s="3"/>
      <c r="E8" s="4"/>
      <c r="F8" s="5"/>
      <c r="G8" s="5"/>
      <c r="H8" s="5"/>
      <c r="I8" s="5"/>
      <c r="J8" s="5"/>
      <c r="K8" s="5"/>
      <c r="L8" s="117"/>
      <c r="M8" s="117"/>
      <c r="N8" s="117"/>
      <c r="O8" s="117"/>
    </row>
    <row r="9" spans="2:15" ht="12.75">
      <c r="B9" s="3"/>
      <c r="C9" s="3"/>
      <c r="D9" s="3"/>
      <c r="E9" s="4"/>
      <c r="F9" s="5"/>
      <c r="G9" s="5"/>
      <c r="H9" s="5"/>
      <c r="I9" s="5"/>
      <c r="J9" s="5"/>
      <c r="K9" s="5"/>
      <c r="L9" s="117"/>
      <c r="M9" s="117"/>
      <c r="N9" s="117"/>
      <c r="O9" s="117"/>
    </row>
    <row r="11" ht="12.75">
      <c r="B11" s="8" t="s">
        <v>89</v>
      </c>
    </row>
    <row r="12" ht="12.75">
      <c r="B12" s="8" t="s">
        <v>77</v>
      </c>
    </row>
    <row r="13" ht="12.75">
      <c r="B13" s="8" t="s">
        <v>86</v>
      </c>
    </row>
    <row r="14" spans="2:4" ht="12.75">
      <c r="B14" s="7" t="s">
        <v>80</v>
      </c>
      <c r="D14" s="7" t="s">
        <v>78</v>
      </c>
    </row>
    <row r="15" spans="2:4" ht="12.75">
      <c r="B15" s="7" t="s">
        <v>79</v>
      </c>
      <c r="D15" s="7" t="s">
        <v>84</v>
      </c>
    </row>
    <row r="16" spans="2:4" ht="12.75">
      <c r="B16" s="7" t="s">
        <v>81</v>
      </c>
      <c r="D16" s="7" t="s">
        <v>83</v>
      </c>
    </row>
    <row r="17" spans="2:4" ht="12.75">
      <c r="B17" s="7" t="s">
        <v>82</v>
      </c>
      <c r="D17" s="7" t="s">
        <v>85</v>
      </c>
    </row>
  </sheetData>
  <sheetProtection/>
  <mergeCells count="18">
    <mergeCell ref="L5:M5"/>
    <mergeCell ref="N5:O5"/>
    <mergeCell ref="B2:B4"/>
    <mergeCell ref="E2:E4"/>
    <mergeCell ref="N3:O4"/>
    <mergeCell ref="L4:M4"/>
    <mergeCell ref="D2:D4"/>
    <mergeCell ref="C2:C4"/>
    <mergeCell ref="G3:G4"/>
    <mergeCell ref="H3:M3"/>
    <mergeCell ref="L6:M6"/>
    <mergeCell ref="N6:O6"/>
    <mergeCell ref="L7:M7"/>
    <mergeCell ref="N7:O7"/>
    <mergeCell ref="L9:M9"/>
    <mergeCell ref="N9:O9"/>
    <mergeCell ref="L8:M8"/>
    <mergeCell ref="N8:O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78041513843</cp:lastModifiedBy>
  <cp:lastPrinted>2010-04-15T08:00:10Z</cp:lastPrinted>
  <dcterms:created xsi:type="dcterms:W3CDTF">2009-10-15T09:07:49Z</dcterms:created>
  <dcterms:modified xsi:type="dcterms:W3CDTF">2010-04-15T08:02:58Z</dcterms:modified>
  <cp:category/>
  <cp:version/>
  <cp:contentType/>
  <cp:contentStatus/>
</cp:coreProperties>
</file>