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Plan Rozl.Gosp.Pozabudżet." sheetId="1" r:id="rId1"/>
    <sheet name="Przedszkola" sheetId="2" r:id="rId2"/>
    <sheet name="Przedszkole 1" sheetId="3" r:id="rId3"/>
    <sheet name="Przedszkole 2" sheetId="4" r:id="rId4"/>
  </sheets>
  <definedNames>
    <definedName name="_xlnm.Print_Area" localSheetId="0">'Plan Rozl.Gosp.Pozabudżet.'!$A$1:$O$20</definedName>
    <definedName name="_xlnm.Print_Area" localSheetId="2">'Przedszkole 1'!$A$1:$F$39</definedName>
  </definedNames>
  <calcPr fullCalcOnLoad="1"/>
</workbook>
</file>

<file path=xl/sharedStrings.xml><?xml version="1.0" encoding="utf-8"?>
<sst xmlns="http://schemas.openxmlformats.org/spreadsheetml/2006/main" count="162" uniqueCount="70">
  <si>
    <t>Załącznik Nr 2                                    do zarządzenia Nr 104/FK/04                                  Burmistrza Miasta Chełmży                                    z dnia 31 sierpnia 2004 roku.</t>
  </si>
  <si>
    <t>Załącznik Nr 1                                    do uchwały Nr ...../...../04             Rady Miejskiej Chełmży               z dnia ...................... 2004r.</t>
  </si>
  <si>
    <t>Plan Rozliczeń Gospodarki Pozabudżetowej z Budżetem Miasta</t>
  </si>
  <si>
    <t>Dział</t>
  </si>
  <si>
    <t>Rozdział</t>
  </si>
  <si>
    <t>Nazwa</t>
  </si>
  <si>
    <t>Stan środków obrotowych na początek roku</t>
  </si>
  <si>
    <t>Przychody</t>
  </si>
  <si>
    <t>w tym:</t>
  </si>
  <si>
    <t>Wydatki</t>
  </si>
  <si>
    <t>Stan środków obrotowych na koniec roku</t>
  </si>
  <si>
    <t>dotacje z budżetu</t>
  </si>
  <si>
    <t>wynagrodzenia osobowe</t>
  </si>
  <si>
    <t>pochodne od wynagrodzeń</t>
  </si>
  <si>
    <t>wydatki majątkowe</t>
  </si>
  <si>
    <t>wpłata do budżetu</t>
  </si>
  <si>
    <t>§4010</t>
  </si>
  <si>
    <t>§4040</t>
  </si>
  <si>
    <t>§4110</t>
  </si>
  <si>
    <t>§4120</t>
  </si>
  <si>
    <t>I</t>
  </si>
  <si>
    <t>Środki specjalne</t>
  </si>
  <si>
    <t>Świetlice dla dzieci i młodzieży</t>
  </si>
  <si>
    <t>Zajęcie pasa drogowego</t>
  </si>
  <si>
    <t>II</t>
  </si>
  <si>
    <t>Zakłady budżetowe</t>
  </si>
  <si>
    <t>Edukacyjna opieka wychowawcza</t>
  </si>
  <si>
    <t xml:space="preserve">Przedszkola </t>
  </si>
  <si>
    <t>Nr 1</t>
  </si>
  <si>
    <t>Nr 2</t>
  </si>
  <si>
    <t>ZWiK</t>
  </si>
  <si>
    <t>Ośrodek Sportu i Turystyki</t>
  </si>
  <si>
    <t>III</t>
  </si>
  <si>
    <t>Instytucje kultury</t>
  </si>
  <si>
    <t>Biblioteka</t>
  </si>
  <si>
    <t>Pozostała działalność</t>
  </si>
  <si>
    <t>Ogółem</t>
  </si>
  <si>
    <t>Przedszkola i oddziały klas "0" w przedszkolach - 2004 rok</t>
  </si>
  <si>
    <t>Dochody</t>
  </si>
  <si>
    <t>§</t>
  </si>
  <si>
    <t>Plan na 2004 rok</t>
  </si>
  <si>
    <t>Przedszkola</t>
  </si>
  <si>
    <t>083</t>
  </si>
  <si>
    <t>Wpływy z usług</t>
  </si>
  <si>
    <t>-</t>
  </si>
  <si>
    <t>Odpłatność rodziców i personelu</t>
  </si>
  <si>
    <t>Koszty utrzymania</t>
  </si>
  <si>
    <t>Dotacje z budżetu</t>
  </si>
  <si>
    <t>Ogółem dochody</t>
  </si>
  <si>
    <t>Nagrody i wydatki nie zaliczane do wynagrodzeń</t>
  </si>
  <si>
    <t>Stypendia różne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</si>
  <si>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</si>
  <si>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</si>
  <si>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</si>
  <si>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</si>
  <si>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</si>
  <si>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środków czystości</t>
  </si>
  <si>
    <t>Zakup pomocy naukowych, dydaktycznych i książek</t>
  </si>
  <si>
    <t>Zakup energii</t>
  </si>
  <si>
    <t>Zakup usług remontowych</t>
  </si>
  <si>
    <t>Zakup usług zdrowotnych</t>
  </si>
  <si>
    <t>Zakup usług pozostałych</t>
  </si>
  <si>
    <t>Różne opłaty i składki</t>
  </si>
  <si>
    <t>Odpisy na zakładowy fundusz świadczeń socjalnych</t>
  </si>
  <si>
    <t>Wydatki ogółem</t>
  </si>
  <si>
    <t>Przedszkole Nr 1 i klasa "0" w przedszkolu - 2004 rok</t>
  </si>
  <si>
    <t>Zakup środków żywności</t>
  </si>
  <si>
    <t>Przedszkole Nr 2 i klasa "0" w przedszkolu - 2004 rok</t>
  </si>
  <si>
    <t>Zakup środków  żywności</t>
  </si>
  <si>
    <t xml:space="preserve">Różne opłaty i składki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</si>
</sst>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%"/>
    <numFmt numFmtId="173" formatCode="d\-mm"/>
    <numFmt numFmtId="174" formatCode="#,##0.00\ &quot;zł&quot;"/>
    <numFmt numFmtId="175" formatCode="0.E+00"/>
    <numFmt numFmtId="176" formatCode="#,##0.0"/>
    <numFmt numFmtId="177" formatCode="#,##0.0000"/>
    <numFmt numFmtId="178" formatCode="yyyy\-mm\-dd"/>
    <numFmt numFmtId="179" formatCode="#,##0.00_ ;\-#,##0.00\ 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name val="Arial CE"/>
      <family val="2"/>
    </font>
    <font>
      <i/>
      <sz val="9"/>
      <name val="Arial CE"/>
      <family val="2"/>
    </font>
    <font>
      <b/>
      <sz val="16"/>
      <name val="Bookman Old Style"/>
      <family val="1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b/>
      <sz val="15"/>
      <name val="Times New Roman"/>
      <family val="1"/>
    </font>
    <font>
      <b/>
      <i/>
      <sz val="16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 shrinkToFit="1"/>
    </xf>
    <xf numFmtId="0" fontId="8" fillId="2" borderId="1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 shrinkToFit="1"/>
    </xf>
    <xf numFmtId="0" fontId="8" fillId="2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23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4" fontId="10" fillId="0" borderId="24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4" fontId="10" fillId="0" borderId="28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4" fontId="9" fillId="2" borderId="34" xfId="0" applyNumberFormat="1" applyFont="1" applyFill="1" applyBorder="1" applyAlignment="1">
      <alignment horizontal="center" vertical="center"/>
    </xf>
    <xf numFmtId="4" fontId="9" fillId="2" borderId="3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right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4" fontId="8" fillId="2" borderId="3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9"/>
  <dimension ref="A1:Q20"/>
  <sheetViews>
    <sheetView tabSelected="1" zoomScale="85" zoomScaleNormal="8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2" width="4.375" style="0" customWidth="1"/>
    <col min="3" max="3" width="6.25390625" style="0" customWidth="1"/>
    <col min="4" max="4" width="23.375" style="0" customWidth="1"/>
    <col min="5" max="5" width="10.375" style="0" customWidth="1"/>
    <col min="6" max="6" width="12.375" style="0" customWidth="1"/>
    <col min="7" max="7" width="11.625" style="0" customWidth="1"/>
    <col min="8" max="8" width="11.75390625" style="0" customWidth="1"/>
    <col min="9" max="9" width="11.375" style="0" customWidth="1"/>
    <col min="10" max="10" width="10.25390625" style="0" customWidth="1"/>
    <col min="11" max="11" width="11.125" style="0" customWidth="1"/>
    <col min="12" max="12" width="9.375" style="0" customWidth="1"/>
    <col min="13" max="13" width="10.125" style="0" customWidth="1"/>
    <col min="14" max="14" width="5.375" style="0" customWidth="1"/>
    <col min="15" max="15" width="10.75390625" style="0" customWidth="1"/>
    <col min="16" max="16" width="8.00390625" style="0" customWidth="1"/>
    <col min="17" max="17" width="12.00390625" style="0" customWidth="1"/>
  </cols>
  <sheetData>
    <row r="1" spans="12:15" ht="47.25" customHeight="1">
      <c r="L1" s="2"/>
      <c r="M1" s="3" t="s">
        <v>0</v>
      </c>
      <c r="N1" s="3" t="s">
        <v>1</v>
      </c>
      <c r="O1" s="3" t="s">
        <v>1</v>
      </c>
    </row>
    <row r="2" spans="1:17" ht="20.25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</row>
    <row r="3" ht="13.5" thickBot="1"/>
    <row r="4" spans="1:15" ht="13.5" customHeight="1" thickTop="1">
      <c r="A4" s="6"/>
      <c r="B4" s="7" t="s">
        <v>3</v>
      </c>
      <c r="C4" s="8" t="s">
        <v>4</v>
      </c>
      <c r="D4" s="9" t="s">
        <v>5</v>
      </c>
      <c r="E4" s="10" t="s">
        <v>6</v>
      </c>
      <c r="F4" s="9" t="s">
        <v>7</v>
      </c>
      <c r="G4" s="11" t="s">
        <v>8</v>
      </c>
      <c r="H4" s="9" t="s">
        <v>9</v>
      </c>
      <c r="I4" s="12" t="s">
        <v>8</v>
      </c>
      <c r="J4" s="13"/>
      <c r="K4" s="13"/>
      <c r="L4" s="13"/>
      <c r="M4" s="13"/>
      <c r="N4" s="14"/>
      <c r="O4" s="15" t="s">
        <v>10</v>
      </c>
    </row>
    <row r="5" spans="1:15" ht="37.5" customHeight="1">
      <c r="A5" s="16"/>
      <c r="B5" s="17"/>
      <c r="C5" s="18"/>
      <c r="D5" s="19"/>
      <c r="E5" s="20"/>
      <c r="F5" s="19"/>
      <c r="G5" s="21" t="s">
        <v>11</v>
      </c>
      <c r="H5" s="19"/>
      <c r="I5" s="22" t="s">
        <v>12</v>
      </c>
      <c r="J5" s="23"/>
      <c r="K5" s="24" t="s">
        <v>13</v>
      </c>
      <c r="L5" s="25"/>
      <c r="M5" s="26" t="s">
        <v>14</v>
      </c>
      <c r="N5" s="27" t="s">
        <v>15</v>
      </c>
      <c r="O5" s="28"/>
    </row>
    <row r="6" spans="1:15" ht="13.5" thickBot="1">
      <c r="A6" s="29"/>
      <c r="B6" s="30"/>
      <c r="C6" s="31"/>
      <c r="D6" s="32"/>
      <c r="E6" s="33"/>
      <c r="F6" s="32"/>
      <c r="G6" s="32"/>
      <c r="H6" s="32"/>
      <c r="I6" s="34" t="s">
        <v>16</v>
      </c>
      <c r="J6" s="34" t="s">
        <v>17</v>
      </c>
      <c r="K6" s="35" t="s">
        <v>18</v>
      </c>
      <c r="L6" s="35" t="s">
        <v>19</v>
      </c>
      <c r="M6" s="33"/>
      <c r="N6" s="36"/>
      <c r="O6" s="37"/>
    </row>
    <row r="7" spans="1:15" s="44" customFormat="1" ht="24.75" customHeight="1" thickTop="1">
      <c r="A7" s="38" t="s">
        <v>20</v>
      </c>
      <c r="B7" s="39" t="s">
        <v>21</v>
      </c>
      <c r="C7" s="40"/>
      <c r="D7" s="41"/>
      <c r="E7" s="42">
        <f aca="true" t="shared" si="0" ref="E7:O7">SUM(E8:E9)</f>
        <v>70754</v>
      </c>
      <c r="F7" s="42">
        <f t="shared" si="0"/>
        <v>399110</v>
      </c>
      <c r="G7" s="42">
        <f t="shared" si="0"/>
        <v>0</v>
      </c>
      <c r="H7" s="42">
        <f t="shared" si="0"/>
        <v>399110</v>
      </c>
      <c r="I7" s="42">
        <f t="shared" si="0"/>
        <v>0</v>
      </c>
      <c r="J7" s="42">
        <f t="shared" si="0"/>
        <v>0</v>
      </c>
      <c r="K7" s="42">
        <f t="shared" si="0"/>
        <v>0</v>
      </c>
      <c r="L7" s="42">
        <f t="shared" si="0"/>
        <v>0</v>
      </c>
      <c r="M7" s="42">
        <f t="shared" si="0"/>
        <v>0</v>
      </c>
      <c r="N7" s="42">
        <f t="shared" si="0"/>
        <v>0</v>
      </c>
      <c r="O7" s="43">
        <f t="shared" si="0"/>
        <v>70754</v>
      </c>
    </row>
    <row r="8" spans="1:15" ht="24.75" customHeight="1">
      <c r="A8" s="45"/>
      <c r="B8" s="46">
        <v>854</v>
      </c>
      <c r="C8" s="47">
        <v>85401</v>
      </c>
      <c r="D8" s="48" t="s">
        <v>22</v>
      </c>
      <c r="E8" s="49">
        <v>70754</v>
      </c>
      <c r="F8" s="49">
        <v>394110</v>
      </c>
      <c r="G8" s="49">
        <v>0</v>
      </c>
      <c r="H8" s="49">
        <v>394110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50">
        <v>70754</v>
      </c>
    </row>
    <row r="9" spans="1:15" ht="24.75" customHeight="1">
      <c r="A9" s="45"/>
      <c r="B9" s="46">
        <v>600</v>
      </c>
      <c r="C9" s="47">
        <v>60016</v>
      </c>
      <c r="D9" s="51" t="s">
        <v>23</v>
      </c>
      <c r="E9" s="49">
        <v>0</v>
      </c>
      <c r="F9" s="49">
        <v>5000</v>
      </c>
      <c r="G9" s="49">
        <v>0</v>
      </c>
      <c r="H9" s="49">
        <v>5000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50">
        <v>0</v>
      </c>
    </row>
    <row r="10" spans="1:15" s="44" customFormat="1" ht="24.75" customHeight="1">
      <c r="A10" s="38" t="s">
        <v>24</v>
      </c>
      <c r="B10" s="52" t="s">
        <v>25</v>
      </c>
      <c r="C10" s="53"/>
      <c r="D10" s="54"/>
      <c r="E10" s="42">
        <f aca="true" t="shared" si="1" ref="E10:O10">SUM(E11,E15:E16)</f>
        <v>-63332</v>
      </c>
      <c r="F10" s="42">
        <f t="shared" si="1"/>
        <v>4494955</v>
      </c>
      <c r="G10" s="42">
        <f t="shared" si="1"/>
        <v>1304000</v>
      </c>
      <c r="H10" s="42">
        <f t="shared" si="1"/>
        <v>4445802</v>
      </c>
      <c r="I10" s="42">
        <f t="shared" si="1"/>
        <v>1732428</v>
      </c>
      <c r="J10" s="42">
        <f t="shared" si="1"/>
        <v>139660</v>
      </c>
      <c r="K10" s="42">
        <f t="shared" si="1"/>
        <v>335725</v>
      </c>
      <c r="L10" s="42">
        <f t="shared" si="1"/>
        <v>46033</v>
      </c>
      <c r="M10" s="42">
        <f t="shared" si="1"/>
        <v>189000</v>
      </c>
      <c r="N10" s="42">
        <f t="shared" si="1"/>
        <v>0</v>
      </c>
      <c r="O10" s="43">
        <f t="shared" si="1"/>
        <v>-14179</v>
      </c>
    </row>
    <row r="11" spans="1:15" ht="24.75" customHeight="1">
      <c r="A11" s="45"/>
      <c r="B11" s="46">
        <v>854</v>
      </c>
      <c r="C11" s="47"/>
      <c r="D11" s="48" t="s">
        <v>26</v>
      </c>
      <c r="E11" s="49">
        <f aca="true" t="shared" si="2" ref="E11:O11">SUM(E12)</f>
        <v>-81280</v>
      </c>
      <c r="F11" s="49">
        <f t="shared" si="2"/>
        <v>1298145</v>
      </c>
      <c r="G11" s="49">
        <f t="shared" si="2"/>
        <v>1048000</v>
      </c>
      <c r="H11" s="49">
        <f t="shared" si="2"/>
        <v>1298145</v>
      </c>
      <c r="I11" s="49">
        <f t="shared" si="2"/>
        <v>764410</v>
      </c>
      <c r="J11" s="49">
        <f t="shared" si="2"/>
        <v>60400</v>
      </c>
      <c r="K11" s="49">
        <f t="shared" si="2"/>
        <v>148600</v>
      </c>
      <c r="L11" s="49">
        <f t="shared" si="2"/>
        <v>20500</v>
      </c>
      <c r="M11" s="49">
        <f t="shared" si="2"/>
        <v>0</v>
      </c>
      <c r="N11" s="49">
        <f t="shared" si="2"/>
        <v>0</v>
      </c>
      <c r="O11" s="50">
        <f t="shared" si="2"/>
        <v>-81280</v>
      </c>
    </row>
    <row r="12" spans="1:15" ht="24.75" customHeight="1">
      <c r="A12" s="45"/>
      <c r="B12" s="55"/>
      <c r="C12" s="56">
        <v>85404</v>
      </c>
      <c r="D12" s="57" t="s">
        <v>27</v>
      </c>
      <c r="E12" s="58">
        <f aca="true" t="shared" si="3" ref="E12:O12">SUM(E13:E14)</f>
        <v>-81280</v>
      </c>
      <c r="F12" s="58">
        <f t="shared" si="3"/>
        <v>1298145</v>
      </c>
      <c r="G12" s="58">
        <f t="shared" si="3"/>
        <v>1048000</v>
      </c>
      <c r="H12" s="58">
        <f t="shared" si="3"/>
        <v>1298145</v>
      </c>
      <c r="I12" s="58">
        <f t="shared" si="3"/>
        <v>764410</v>
      </c>
      <c r="J12" s="58">
        <f t="shared" si="3"/>
        <v>60400</v>
      </c>
      <c r="K12" s="58">
        <f t="shared" si="3"/>
        <v>148600</v>
      </c>
      <c r="L12" s="58">
        <f t="shared" si="3"/>
        <v>20500</v>
      </c>
      <c r="M12" s="58">
        <f t="shared" si="3"/>
        <v>0</v>
      </c>
      <c r="N12" s="58">
        <f t="shared" si="3"/>
        <v>0</v>
      </c>
      <c r="O12" s="59">
        <f t="shared" si="3"/>
        <v>-81280</v>
      </c>
    </row>
    <row r="13" spans="1:15" ht="24.75" customHeight="1">
      <c r="A13" s="45"/>
      <c r="B13" s="46"/>
      <c r="C13" s="47"/>
      <c r="D13" s="48" t="s">
        <v>28</v>
      </c>
      <c r="E13" s="49">
        <v>-60148</v>
      </c>
      <c r="F13" s="49">
        <v>841835</v>
      </c>
      <c r="G13" s="49">
        <v>713000</v>
      </c>
      <c r="H13" s="49">
        <v>841835</v>
      </c>
      <c r="I13" s="49">
        <v>511720</v>
      </c>
      <c r="J13" s="49">
        <v>40000</v>
      </c>
      <c r="K13" s="49">
        <v>100600</v>
      </c>
      <c r="L13" s="49">
        <v>13900</v>
      </c>
      <c r="M13" s="49">
        <v>0</v>
      </c>
      <c r="N13" s="49">
        <v>0</v>
      </c>
      <c r="O13" s="50">
        <v>-60148</v>
      </c>
    </row>
    <row r="14" spans="1:15" ht="24.75" customHeight="1">
      <c r="A14" s="45"/>
      <c r="B14" s="46"/>
      <c r="C14" s="47"/>
      <c r="D14" s="48" t="s">
        <v>29</v>
      </c>
      <c r="E14" s="49">
        <v>-21132</v>
      </c>
      <c r="F14" s="49">
        <v>456310</v>
      </c>
      <c r="G14" s="49">
        <v>335000</v>
      </c>
      <c r="H14" s="49">
        <v>456310</v>
      </c>
      <c r="I14" s="49">
        <v>252690</v>
      </c>
      <c r="J14" s="49">
        <v>20400</v>
      </c>
      <c r="K14" s="49">
        <v>48000</v>
      </c>
      <c r="L14" s="49">
        <v>6600</v>
      </c>
      <c r="M14" s="49">
        <v>0</v>
      </c>
      <c r="N14" s="49">
        <v>0</v>
      </c>
      <c r="O14" s="50">
        <v>-21132</v>
      </c>
    </row>
    <row r="15" spans="1:15" ht="24.75" customHeight="1">
      <c r="A15" s="45"/>
      <c r="B15" s="46">
        <v>900</v>
      </c>
      <c r="C15" s="47">
        <v>90001</v>
      </c>
      <c r="D15" s="48" t="s">
        <v>30</v>
      </c>
      <c r="E15" s="49">
        <v>71308</v>
      </c>
      <c r="F15" s="49">
        <v>2589410</v>
      </c>
      <c r="G15" s="49">
        <v>256000</v>
      </c>
      <c r="H15" s="49">
        <v>2593617</v>
      </c>
      <c r="I15" s="49">
        <v>722018</v>
      </c>
      <c r="J15" s="49">
        <v>59260</v>
      </c>
      <c r="K15" s="49">
        <v>139625</v>
      </c>
      <c r="L15" s="49">
        <v>18533</v>
      </c>
      <c r="M15" s="49">
        <v>189000</v>
      </c>
      <c r="N15" s="49">
        <v>0</v>
      </c>
      <c r="O15" s="50">
        <v>67101</v>
      </c>
    </row>
    <row r="16" spans="1:15" ht="24.75" customHeight="1">
      <c r="A16" s="45"/>
      <c r="B16" s="60">
        <v>630</v>
      </c>
      <c r="C16" s="61">
        <v>63095</v>
      </c>
      <c r="D16" s="51" t="s">
        <v>31</v>
      </c>
      <c r="E16" s="62">
        <v>-53360</v>
      </c>
      <c r="F16" s="62">
        <v>607400</v>
      </c>
      <c r="G16" s="62">
        <v>0</v>
      </c>
      <c r="H16" s="62">
        <v>554040</v>
      </c>
      <c r="I16" s="62">
        <v>246000</v>
      </c>
      <c r="J16" s="62">
        <v>20000</v>
      </c>
      <c r="K16" s="62">
        <v>47500</v>
      </c>
      <c r="L16" s="62">
        <v>7000</v>
      </c>
      <c r="M16" s="62">
        <v>0</v>
      </c>
      <c r="N16" s="62">
        <v>0</v>
      </c>
      <c r="O16" s="63">
        <v>0</v>
      </c>
    </row>
    <row r="17" spans="1:15" s="44" customFormat="1" ht="24.75" customHeight="1">
      <c r="A17" s="38" t="s">
        <v>32</v>
      </c>
      <c r="B17" s="52" t="s">
        <v>33</v>
      </c>
      <c r="C17" s="53"/>
      <c r="D17" s="54"/>
      <c r="E17" s="64">
        <f aca="true" t="shared" si="4" ref="E17:O17">SUM(E18:E19)</f>
        <v>0</v>
      </c>
      <c r="F17" s="64">
        <f t="shared" si="4"/>
        <v>695023</v>
      </c>
      <c r="G17" s="64">
        <f t="shared" si="4"/>
        <v>620900</v>
      </c>
      <c r="H17" s="64">
        <f t="shared" si="4"/>
        <v>695023</v>
      </c>
      <c r="I17" s="64">
        <f t="shared" si="4"/>
        <v>379586</v>
      </c>
      <c r="J17" s="64">
        <f t="shared" si="4"/>
        <v>0</v>
      </c>
      <c r="K17" s="64">
        <f t="shared" si="4"/>
        <v>67907</v>
      </c>
      <c r="L17" s="64">
        <f t="shared" si="4"/>
        <v>9376</v>
      </c>
      <c r="M17" s="64">
        <f t="shared" si="4"/>
        <v>0</v>
      </c>
      <c r="N17" s="64">
        <f t="shared" si="4"/>
        <v>0</v>
      </c>
      <c r="O17" s="65">
        <f t="shared" si="4"/>
        <v>0</v>
      </c>
    </row>
    <row r="18" spans="1:15" s="69" customFormat="1" ht="24.75" customHeight="1">
      <c r="A18" s="66"/>
      <c r="B18" s="67">
        <v>921</v>
      </c>
      <c r="C18" s="67">
        <v>92116</v>
      </c>
      <c r="D18" s="68" t="s">
        <v>34</v>
      </c>
      <c r="E18" s="62">
        <v>0</v>
      </c>
      <c r="F18" s="62">
        <v>694123</v>
      </c>
      <c r="G18" s="62">
        <v>620000</v>
      </c>
      <c r="H18" s="62">
        <v>694123</v>
      </c>
      <c r="I18" s="62">
        <v>379586</v>
      </c>
      <c r="J18" s="62">
        <v>0</v>
      </c>
      <c r="K18" s="62">
        <v>67907</v>
      </c>
      <c r="L18" s="62">
        <v>9376</v>
      </c>
      <c r="M18" s="62">
        <v>0</v>
      </c>
      <c r="N18" s="62">
        <v>0</v>
      </c>
      <c r="O18" s="63">
        <v>0</v>
      </c>
    </row>
    <row r="19" spans="1:15" s="69" customFormat="1" ht="24.75" customHeight="1" thickBot="1">
      <c r="A19" s="66"/>
      <c r="B19" s="46">
        <v>921</v>
      </c>
      <c r="C19" s="47">
        <v>92195</v>
      </c>
      <c r="D19" s="48" t="s">
        <v>35</v>
      </c>
      <c r="E19" s="49">
        <v>0</v>
      </c>
      <c r="F19" s="49">
        <v>900</v>
      </c>
      <c r="G19" s="49">
        <v>900</v>
      </c>
      <c r="H19" s="49">
        <v>900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50">
        <v>0</v>
      </c>
    </row>
    <row r="20" spans="1:15" ht="27" customHeight="1" thickBot="1" thickTop="1">
      <c r="A20" s="70" t="s">
        <v>36</v>
      </c>
      <c r="B20" s="71"/>
      <c r="C20" s="71"/>
      <c r="D20" s="72"/>
      <c r="E20" s="73">
        <f aca="true" t="shared" si="5" ref="E20:O20">SUM(E7,E10,E17)</f>
        <v>7422</v>
      </c>
      <c r="F20" s="73">
        <f t="shared" si="5"/>
        <v>5589088</v>
      </c>
      <c r="G20" s="73">
        <f t="shared" si="5"/>
        <v>1924900</v>
      </c>
      <c r="H20" s="73">
        <f t="shared" si="5"/>
        <v>5539935</v>
      </c>
      <c r="I20" s="73">
        <f t="shared" si="5"/>
        <v>2112014</v>
      </c>
      <c r="J20" s="73">
        <f t="shared" si="5"/>
        <v>139660</v>
      </c>
      <c r="K20" s="73">
        <f t="shared" si="5"/>
        <v>403632</v>
      </c>
      <c r="L20" s="73">
        <f t="shared" si="5"/>
        <v>55409</v>
      </c>
      <c r="M20" s="73">
        <f t="shared" si="5"/>
        <v>189000</v>
      </c>
      <c r="N20" s="73">
        <f t="shared" si="5"/>
        <v>0</v>
      </c>
      <c r="O20" s="74">
        <f t="shared" si="5"/>
        <v>56575</v>
      </c>
    </row>
    <row r="21" ht="27" customHeight="1" thickTop="1"/>
  </sheetData>
  <mergeCells count="20">
    <mergeCell ref="H4:H6"/>
    <mergeCell ref="B4:B6"/>
    <mergeCell ref="C4:C6"/>
    <mergeCell ref="D4:D6"/>
    <mergeCell ref="E4:E6"/>
    <mergeCell ref="G5:G6"/>
    <mergeCell ref="K5:L5"/>
    <mergeCell ref="M1:O1"/>
    <mergeCell ref="O4:O6"/>
    <mergeCell ref="M5:M6"/>
    <mergeCell ref="A2:O2"/>
    <mergeCell ref="A4:A6"/>
    <mergeCell ref="I4:N4"/>
    <mergeCell ref="I5:J5"/>
    <mergeCell ref="N5:N6"/>
    <mergeCell ref="F4:F6"/>
    <mergeCell ref="A20:D20"/>
    <mergeCell ref="B7:D7"/>
    <mergeCell ref="B10:D10"/>
    <mergeCell ref="B17:D17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0"/>
  <dimension ref="B1:H39"/>
  <sheetViews>
    <sheetView workbookViewId="0" topLeftCell="A1">
      <selection activeCell="A1" sqref="A1"/>
    </sheetView>
  </sheetViews>
  <sheetFormatPr defaultColWidth="9.00390625" defaultRowHeight="12.75"/>
  <cols>
    <col min="1" max="1" width="3.375" style="75" customWidth="1"/>
    <col min="2" max="2" width="5.75390625" style="75" customWidth="1"/>
    <col min="3" max="3" width="7.375" style="75" customWidth="1"/>
    <col min="4" max="4" width="4.75390625" style="75" customWidth="1"/>
    <col min="5" max="5" width="41.375" style="75" customWidth="1"/>
    <col min="6" max="6" width="23.125" style="75" customWidth="1"/>
    <col min="7" max="16384" width="9.125" style="75" customWidth="1"/>
  </cols>
  <sheetData>
    <row r="1" spans="6:8" ht="12.75">
      <c r="F1" s="76"/>
      <c r="G1" s="2"/>
      <c r="H1" s="2"/>
    </row>
    <row r="2" spans="2:6" ht="19.5">
      <c r="B2" s="77" t="s">
        <v>37</v>
      </c>
      <c r="C2" s="77"/>
      <c r="D2" s="77"/>
      <c r="E2" s="77"/>
      <c r="F2" s="77"/>
    </row>
    <row r="4" spans="2:6" ht="20.25">
      <c r="B4" s="78" t="s">
        <v>38</v>
      </c>
      <c r="C4" s="78"/>
      <c r="D4" s="78"/>
      <c r="E4" s="78"/>
      <c r="F4" s="78"/>
    </row>
    <row r="5" ht="13.5" thickBot="1"/>
    <row r="6" spans="2:6" ht="14.25" thickBot="1" thickTop="1">
      <c r="B6" s="79" t="s">
        <v>3</v>
      </c>
      <c r="C6" s="80" t="s">
        <v>4</v>
      </c>
      <c r="D6" s="81" t="s">
        <v>39</v>
      </c>
      <c r="E6" s="82" t="s">
        <v>5</v>
      </c>
      <c r="F6" s="83" t="s">
        <v>40</v>
      </c>
    </row>
    <row r="7" spans="2:6" ht="13.5" thickTop="1">
      <c r="B7" s="84"/>
      <c r="C7" s="85"/>
      <c r="D7" s="86"/>
      <c r="E7" s="87"/>
      <c r="F7" s="88"/>
    </row>
    <row r="8" spans="2:6" ht="12.75">
      <c r="B8" s="84">
        <v>854</v>
      </c>
      <c r="C8" s="85"/>
      <c r="D8" s="85"/>
      <c r="E8" s="89" t="s">
        <v>26</v>
      </c>
      <c r="F8" s="88">
        <f>SUM(F9)</f>
        <v>1298145</v>
      </c>
    </row>
    <row r="9" spans="2:6" ht="12.75">
      <c r="B9" s="90"/>
      <c r="C9" s="86">
        <v>85404</v>
      </c>
      <c r="D9" s="86"/>
      <c r="E9" s="87" t="s">
        <v>41</v>
      </c>
      <c r="F9" s="91">
        <f>SUM(F10,F13)</f>
        <v>1298145</v>
      </c>
    </row>
    <row r="10" spans="2:6" ht="12.75">
      <c r="B10" s="92"/>
      <c r="C10" s="93"/>
      <c r="D10" s="93" t="s">
        <v>42</v>
      </c>
      <c r="E10" s="87" t="s">
        <v>43</v>
      </c>
      <c r="F10" s="94">
        <f>SUM(F11:F12)</f>
        <v>250145</v>
      </c>
    </row>
    <row r="11" spans="2:6" ht="12.75">
      <c r="B11" s="90"/>
      <c r="C11" s="86"/>
      <c r="D11" s="86" t="s">
        <v>44</v>
      </c>
      <c r="E11" s="87" t="s">
        <v>45</v>
      </c>
      <c r="F11" s="94">
        <v>130130</v>
      </c>
    </row>
    <row r="12" spans="2:6" ht="12.75">
      <c r="B12" s="90"/>
      <c r="C12" s="86"/>
      <c r="D12" s="86" t="s">
        <v>44</v>
      </c>
      <c r="E12" s="87" t="s">
        <v>46</v>
      </c>
      <c r="F12" s="94">
        <v>120015</v>
      </c>
    </row>
    <row r="13" spans="2:6" ht="12.75">
      <c r="B13" s="90"/>
      <c r="C13" s="86"/>
      <c r="D13" s="86">
        <v>251</v>
      </c>
      <c r="E13" s="87" t="s">
        <v>47</v>
      </c>
      <c r="F13" s="94">
        <v>1048000</v>
      </c>
    </row>
    <row r="14" spans="2:6" ht="13.5" thickBot="1">
      <c r="B14" s="90"/>
      <c r="C14" s="86"/>
      <c r="D14" s="86"/>
      <c r="E14" s="87"/>
      <c r="F14" s="94"/>
    </row>
    <row r="15" spans="2:6" ht="14.25" thickBot="1" thickTop="1">
      <c r="B15" s="95" t="s">
        <v>48</v>
      </c>
      <c r="C15" s="96"/>
      <c r="D15" s="96"/>
      <c r="E15" s="97"/>
      <c r="F15" s="98">
        <f>SUM(F8)</f>
        <v>1298145</v>
      </c>
    </row>
    <row r="16" ht="13.5" thickTop="1"/>
    <row r="17" spans="2:6" ht="20.25">
      <c r="B17" s="78" t="s">
        <v>9</v>
      </c>
      <c r="C17" s="78"/>
      <c r="D17" s="78"/>
      <c r="E17" s="78"/>
      <c r="F17" s="78"/>
    </row>
    <row r="18" spans="2:6" ht="21" thickBot="1">
      <c r="B18" s="99"/>
      <c r="C18" s="99"/>
      <c r="D18" s="99"/>
      <c r="E18" s="99"/>
      <c r="F18" s="99"/>
    </row>
    <row r="19" spans="2:6" ht="14.25" thickBot="1" thickTop="1">
      <c r="B19" s="79" t="s">
        <v>3</v>
      </c>
      <c r="C19" s="80" t="s">
        <v>4</v>
      </c>
      <c r="D19" s="81" t="s">
        <v>39</v>
      </c>
      <c r="E19" s="82" t="s">
        <v>5</v>
      </c>
      <c r="F19" s="83" t="s">
        <v>40</v>
      </c>
    </row>
    <row r="20" spans="2:6" ht="13.5" thickTop="1">
      <c r="B20" s="90"/>
      <c r="C20" s="86"/>
      <c r="D20" s="86"/>
      <c r="E20" s="100"/>
      <c r="F20" s="101"/>
    </row>
    <row r="21" spans="2:6" ht="12.75">
      <c r="B21" s="84">
        <v>854</v>
      </c>
      <c r="C21" s="85"/>
      <c r="D21" s="85"/>
      <c r="E21" s="89" t="s">
        <v>26</v>
      </c>
      <c r="F21" s="88">
        <f>SUM(F22)</f>
        <v>1298145</v>
      </c>
    </row>
    <row r="22" spans="2:6" ht="12.75">
      <c r="B22" s="90"/>
      <c r="C22" s="86">
        <v>85404</v>
      </c>
      <c r="D22" s="86"/>
      <c r="E22" s="87" t="s">
        <v>41</v>
      </c>
      <c r="F22" s="94">
        <f>SUM(F23:F37)</f>
        <v>1298145</v>
      </c>
    </row>
    <row r="23" spans="2:6" ht="12.75">
      <c r="B23" s="90"/>
      <c r="C23" s="86"/>
      <c r="D23" s="86">
        <v>3020</v>
      </c>
      <c r="E23" s="100" t="s">
        <v>49</v>
      </c>
      <c r="F23" s="94">
        <v>1576</v>
      </c>
    </row>
    <row r="24" spans="2:6" ht="12.75">
      <c r="B24" s="90"/>
      <c r="C24" s="86"/>
      <c r="D24" s="86">
        <v>3250</v>
      </c>
      <c r="E24" s="100" t="s">
        <v>50</v>
      </c>
      <c r="F24" s="94">
        <v>500</v>
      </c>
    </row>
    <row r="25" spans="2:6" ht="12.75">
      <c r="B25" s="90"/>
      <c r="C25" s="86"/>
      <c r="D25" s="86">
        <v>4010</v>
      </c>
      <c r="E25" s="100" t="s">
        <v>51</v>
      </c>
      <c r="F25" s="94">
        <v>764410</v>
      </c>
    </row>
    <row r="26" spans="2:6" ht="12.75">
      <c r="B26" s="90"/>
      <c r="C26" s="86"/>
      <c r="D26" s="86">
        <v>4040</v>
      </c>
      <c r="E26" s="100" t="s">
        <v>52</v>
      </c>
      <c r="F26" s="94">
        <v>60400</v>
      </c>
    </row>
    <row r="27" spans="2:6" ht="12.75">
      <c r="B27" s="90"/>
      <c r="C27" s="86"/>
      <c r="D27" s="86">
        <v>4110</v>
      </c>
      <c r="E27" s="100" t="s">
        <v>53</v>
      </c>
      <c r="F27" s="94">
        <v>148600</v>
      </c>
    </row>
    <row r="28" spans="2:6" ht="12.75">
      <c r="B28" s="90"/>
      <c r="C28" s="86"/>
      <c r="D28" s="86">
        <v>4120</v>
      </c>
      <c r="E28" s="100" t="s">
        <v>54</v>
      </c>
      <c r="F28" s="94">
        <v>20500</v>
      </c>
    </row>
    <row r="29" spans="2:6" ht="12.75">
      <c r="B29" s="90"/>
      <c r="C29" s="86"/>
      <c r="D29" s="86">
        <v>4210</v>
      </c>
      <c r="E29" s="100" t="s">
        <v>55</v>
      </c>
      <c r="F29" s="94">
        <v>39822</v>
      </c>
    </row>
    <row r="30" spans="2:6" ht="12.75">
      <c r="B30" s="90"/>
      <c r="C30" s="86"/>
      <c r="D30" s="86">
        <v>4220</v>
      </c>
      <c r="E30" s="100" t="s">
        <v>56</v>
      </c>
      <c r="F30" s="94">
        <v>130130</v>
      </c>
    </row>
    <row r="31" spans="2:6" ht="25.5">
      <c r="B31" s="90"/>
      <c r="C31" s="86"/>
      <c r="D31" s="86">
        <v>4240</v>
      </c>
      <c r="E31" s="100" t="s">
        <v>57</v>
      </c>
      <c r="F31" s="94">
        <v>4866</v>
      </c>
    </row>
    <row r="32" spans="2:6" ht="12.75">
      <c r="B32" s="90"/>
      <c r="C32" s="86"/>
      <c r="D32" s="86">
        <v>4260</v>
      </c>
      <c r="E32" s="100" t="s">
        <v>58</v>
      </c>
      <c r="F32" s="94">
        <v>38000</v>
      </c>
    </row>
    <row r="33" spans="2:6" ht="12.75">
      <c r="B33" s="90"/>
      <c r="C33" s="86"/>
      <c r="D33" s="86">
        <v>4270</v>
      </c>
      <c r="E33" s="100" t="s">
        <v>59</v>
      </c>
      <c r="F33" s="94">
        <v>22000</v>
      </c>
    </row>
    <row r="34" spans="2:6" ht="12.75">
      <c r="B34" s="90"/>
      <c r="C34" s="86"/>
      <c r="D34" s="86">
        <v>4280</v>
      </c>
      <c r="E34" s="100" t="s">
        <v>60</v>
      </c>
      <c r="F34" s="94">
        <v>1500</v>
      </c>
    </row>
    <row r="35" spans="2:6" ht="12.75">
      <c r="B35" s="90"/>
      <c r="C35" s="86"/>
      <c r="D35" s="86">
        <v>4300</v>
      </c>
      <c r="E35" s="100" t="s">
        <v>61</v>
      </c>
      <c r="F35" s="94">
        <v>17000</v>
      </c>
    </row>
    <row r="36" spans="2:6" ht="12.75">
      <c r="B36" s="90"/>
      <c r="C36" s="86"/>
      <c r="D36" s="86">
        <v>4430</v>
      </c>
      <c r="E36" s="100" t="s">
        <v>62</v>
      </c>
      <c r="F36" s="94">
        <v>2000</v>
      </c>
    </row>
    <row r="37" spans="2:6" ht="25.5">
      <c r="B37" s="90"/>
      <c r="C37" s="86"/>
      <c r="D37" s="86">
        <v>4440</v>
      </c>
      <c r="E37" s="100" t="s">
        <v>63</v>
      </c>
      <c r="F37" s="94">
        <v>46841</v>
      </c>
    </row>
    <row r="38" spans="2:6" ht="13.5" thickBot="1">
      <c r="B38" s="90"/>
      <c r="C38" s="86"/>
      <c r="D38" s="86"/>
      <c r="E38" s="100"/>
      <c r="F38" s="94"/>
    </row>
    <row r="39" spans="2:6" ht="14.25" thickBot="1" thickTop="1">
      <c r="B39" s="95" t="s">
        <v>64</v>
      </c>
      <c r="C39" s="96"/>
      <c r="D39" s="96"/>
      <c r="E39" s="97"/>
      <c r="F39" s="98">
        <f>SUM(F21)</f>
        <v>1298145</v>
      </c>
    </row>
    <row r="40" ht="13.5" thickTop="1"/>
  </sheetData>
  <mergeCells count="5">
    <mergeCell ref="B39:E39"/>
    <mergeCell ref="B17:F17"/>
    <mergeCell ref="B4:F4"/>
    <mergeCell ref="B2:F2"/>
    <mergeCell ref="B15:E1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1"/>
  <dimension ref="B1:H39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75" customWidth="1"/>
    <col min="2" max="2" width="5.125" style="75" customWidth="1"/>
    <col min="3" max="3" width="7.00390625" style="75" customWidth="1"/>
    <col min="4" max="4" width="5.125" style="75" customWidth="1"/>
    <col min="5" max="5" width="42.00390625" style="75" customWidth="1"/>
    <col min="6" max="6" width="23.00390625" style="75" customWidth="1"/>
    <col min="7" max="16384" width="9.125" style="75" customWidth="1"/>
  </cols>
  <sheetData>
    <row r="1" spans="6:8" ht="12.75">
      <c r="F1" s="76"/>
      <c r="G1" s="2"/>
      <c r="H1" s="2"/>
    </row>
    <row r="2" spans="2:6" ht="19.5">
      <c r="B2" s="77" t="s">
        <v>65</v>
      </c>
      <c r="C2" s="77"/>
      <c r="D2" s="77"/>
      <c r="E2" s="77"/>
      <c r="F2" s="77"/>
    </row>
    <row r="4" spans="2:6" ht="20.25">
      <c r="B4" s="78" t="s">
        <v>38</v>
      </c>
      <c r="C4" s="78"/>
      <c r="D4" s="78"/>
      <c r="E4" s="78"/>
      <c r="F4" s="78"/>
    </row>
    <row r="5" ht="13.5" thickBot="1"/>
    <row r="6" spans="2:6" ht="14.25" thickBot="1" thickTop="1">
      <c r="B6" s="102" t="s">
        <v>3</v>
      </c>
      <c r="C6" s="103" t="s">
        <v>4</v>
      </c>
      <c r="D6" s="81" t="s">
        <v>39</v>
      </c>
      <c r="E6" s="82" t="s">
        <v>5</v>
      </c>
      <c r="F6" s="83" t="s">
        <v>40</v>
      </c>
    </row>
    <row r="7" spans="2:6" ht="13.5" thickTop="1">
      <c r="B7" s="84"/>
      <c r="C7" s="85"/>
      <c r="D7" s="86"/>
      <c r="E7" s="87"/>
      <c r="F7" s="88"/>
    </row>
    <row r="8" spans="2:6" ht="12.75">
      <c r="B8" s="84">
        <v>854</v>
      </c>
      <c r="C8" s="85"/>
      <c r="D8" s="85"/>
      <c r="E8" s="89" t="s">
        <v>26</v>
      </c>
      <c r="F8" s="88">
        <f>SUM(F9)</f>
        <v>841835</v>
      </c>
    </row>
    <row r="9" spans="2:6" ht="12.75">
      <c r="B9" s="90"/>
      <c r="C9" s="86">
        <v>85404</v>
      </c>
      <c r="D9" s="86"/>
      <c r="E9" s="87" t="s">
        <v>41</v>
      </c>
      <c r="F9" s="91">
        <f>SUM(F10,F13)</f>
        <v>841835</v>
      </c>
    </row>
    <row r="10" spans="2:6" ht="12.75">
      <c r="B10" s="92"/>
      <c r="C10" s="93"/>
      <c r="D10" s="93" t="s">
        <v>42</v>
      </c>
      <c r="E10" s="87" t="s">
        <v>43</v>
      </c>
      <c r="F10" s="94">
        <f>SUM(F11:F12)</f>
        <v>128835</v>
      </c>
    </row>
    <row r="11" spans="2:6" ht="12.75">
      <c r="B11" s="90"/>
      <c r="C11" s="86"/>
      <c r="D11" s="86" t="s">
        <v>44</v>
      </c>
      <c r="E11" s="87" t="s">
        <v>45</v>
      </c>
      <c r="F11" s="94">
        <v>69300</v>
      </c>
    </row>
    <row r="12" spans="2:6" ht="12.75">
      <c r="B12" s="90"/>
      <c r="C12" s="86"/>
      <c r="D12" s="86" t="s">
        <v>44</v>
      </c>
      <c r="E12" s="87" t="s">
        <v>46</v>
      </c>
      <c r="F12" s="94">
        <v>59535</v>
      </c>
    </row>
    <row r="13" spans="2:6" ht="12.75">
      <c r="B13" s="90"/>
      <c r="C13" s="86"/>
      <c r="D13" s="86">
        <v>251</v>
      </c>
      <c r="E13" s="87" t="s">
        <v>47</v>
      </c>
      <c r="F13" s="94">
        <v>713000</v>
      </c>
    </row>
    <row r="14" spans="2:6" ht="13.5" thickBot="1">
      <c r="B14" s="90"/>
      <c r="C14" s="86"/>
      <c r="D14" s="86"/>
      <c r="E14" s="87"/>
      <c r="F14" s="94"/>
    </row>
    <row r="15" spans="2:6" ht="14.25" thickBot="1" thickTop="1">
      <c r="B15" s="95" t="s">
        <v>48</v>
      </c>
      <c r="C15" s="96"/>
      <c r="D15" s="96"/>
      <c r="E15" s="97"/>
      <c r="F15" s="98">
        <f>SUM(F8)</f>
        <v>841835</v>
      </c>
    </row>
    <row r="16" ht="13.5" thickTop="1"/>
    <row r="17" spans="2:6" ht="20.25">
      <c r="B17" s="78" t="s">
        <v>9</v>
      </c>
      <c r="C17" s="78"/>
      <c r="D17" s="78"/>
      <c r="E17" s="78"/>
      <c r="F17" s="78"/>
    </row>
    <row r="18" spans="2:6" ht="21" thickBot="1">
      <c r="B18" s="99"/>
      <c r="C18" s="99"/>
      <c r="D18" s="99"/>
      <c r="E18" s="99"/>
      <c r="F18" s="99"/>
    </row>
    <row r="19" spans="2:6" ht="14.25" thickBot="1" thickTop="1">
      <c r="B19" s="102" t="s">
        <v>3</v>
      </c>
      <c r="C19" s="103" t="s">
        <v>4</v>
      </c>
      <c r="D19" s="81" t="s">
        <v>39</v>
      </c>
      <c r="E19" s="82" t="s">
        <v>5</v>
      </c>
      <c r="F19" s="83" t="s">
        <v>40</v>
      </c>
    </row>
    <row r="20" spans="2:6" ht="13.5" thickTop="1">
      <c r="B20" s="90"/>
      <c r="C20" s="86"/>
      <c r="D20" s="86"/>
      <c r="E20" s="100"/>
      <c r="F20" s="101"/>
    </row>
    <row r="21" spans="2:6" ht="12.75">
      <c r="B21" s="84">
        <v>854</v>
      </c>
      <c r="C21" s="85"/>
      <c r="D21" s="85"/>
      <c r="E21" s="89" t="s">
        <v>26</v>
      </c>
      <c r="F21" s="88">
        <f>SUM(F22)</f>
        <v>841835</v>
      </c>
    </row>
    <row r="22" spans="2:6" ht="12.75">
      <c r="B22" s="90"/>
      <c r="C22" s="86">
        <v>85404</v>
      </c>
      <c r="D22" s="86"/>
      <c r="E22" s="87" t="s">
        <v>41</v>
      </c>
      <c r="F22" s="94">
        <f>SUM(F23:F37)</f>
        <v>841835</v>
      </c>
    </row>
    <row r="23" spans="2:6" ht="12.75">
      <c r="B23" s="90"/>
      <c r="C23" s="86"/>
      <c r="D23" s="86">
        <v>3020</v>
      </c>
      <c r="E23" s="100" t="s">
        <v>49</v>
      </c>
      <c r="F23" s="94">
        <v>1097</v>
      </c>
    </row>
    <row r="24" spans="2:6" ht="12.75">
      <c r="B24" s="90"/>
      <c r="C24" s="86"/>
      <c r="D24" s="86">
        <v>3250</v>
      </c>
      <c r="E24" s="100" t="s">
        <v>50</v>
      </c>
      <c r="F24" s="94">
        <v>0</v>
      </c>
    </row>
    <row r="25" spans="2:6" ht="12.75">
      <c r="B25" s="90"/>
      <c r="C25" s="86"/>
      <c r="D25" s="86">
        <v>4010</v>
      </c>
      <c r="E25" s="100" t="s">
        <v>51</v>
      </c>
      <c r="F25" s="94">
        <v>511720</v>
      </c>
    </row>
    <row r="26" spans="2:6" ht="12.75">
      <c r="B26" s="90"/>
      <c r="C26" s="86"/>
      <c r="D26" s="86">
        <v>4040</v>
      </c>
      <c r="E26" s="100" t="s">
        <v>52</v>
      </c>
      <c r="F26" s="94">
        <v>40000</v>
      </c>
    </row>
    <row r="27" spans="2:6" ht="12.75">
      <c r="B27" s="90"/>
      <c r="C27" s="86"/>
      <c r="D27" s="86">
        <v>4110</v>
      </c>
      <c r="E27" s="100" t="s">
        <v>53</v>
      </c>
      <c r="F27" s="94">
        <v>100600</v>
      </c>
    </row>
    <row r="28" spans="2:6" ht="12.75">
      <c r="B28" s="90"/>
      <c r="C28" s="86"/>
      <c r="D28" s="86">
        <v>4120</v>
      </c>
      <c r="E28" s="100" t="s">
        <v>54</v>
      </c>
      <c r="F28" s="94">
        <v>13900</v>
      </c>
    </row>
    <row r="29" spans="2:6" ht="12.75">
      <c r="B29" s="90"/>
      <c r="C29" s="86"/>
      <c r="D29" s="86">
        <v>4210</v>
      </c>
      <c r="E29" s="100" t="s">
        <v>55</v>
      </c>
      <c r="F29" s="94">
        <v>12822</v>
      </c>
    </row>
    <row r="30" spans="2:6" ht="12.75">
      <c r="B30" s="90"/>
      <c r="C30" s="86"/>
      <c r="D30" s="86">
        <v>4220</v>
      </c>
      <c r="E30" s="100" t="s">
        <v>66</v>
      </c>
      <c r="F30" s="94">
        <v>70070</v>
      </c>
    </row>
    <row r="31" spans="2:6" ht="25.5">
      <c r="B31" s="90"/>
      <c r="C31" s="86"/>
      <c r="D31" s="86">
        <v>4240</v>
      </c>
      <c r="E31" s="100" t="s">
        <v>57</v>
      </c>
      <c r="F31" s="94">
        <v>3000</v>
      </c>
    </row>
    <row r="32" spans="2:6" ht="12.75">
      <c r="B32" s="90"/>
      <c r="C32" s="86"/>
      <c r="D32" s="86">
        <v>4260</v>
      </c>
      <c r="E32" s="100" t="s">
        <v>58</v>
      </c>
      <c r="F32" s="94">
        <v>30000</v>
      </c>
    </row>
    <row r="33" spans="2:6" ht="12.75">
      <c r="B33" s="90"/>
      <c r="C33" s="86"/>
      <c r="D33" s="86">
        <v>4270</v>
      </c>
      <c r="E33" s="100" t="s">
        <v>59</v>
      </c>
      <c r="F33" s="94">
        <v>15000</v>
      </c>
    </row>
    <row r="34" spans="2:6" ht="12.75">
      <c r="B34" s="90"/>
      <c r="C34" s="86"/>
      <c r="D34" s="86">
        <v>4280</v>
      </c>
      <c r="E34" s="100" t="s">
        <v>60</v>
      </c>
      <c r="F34" s="94">
        <v>500</v>
      </c>
    </row>
    <row r="35" spans="2:6" ht="12.75">
      <c r="B35" s="90"/>
      <c r="C35" s="86"/>
      <c r="D35" s="86">
        <v>4430</v>
      </c>
      <c r="E35" s="100" t="s">
        <v>62</v>
      </c>
      <c r="F35" s="94">
        <v>1000</v>
      </c>
    </row>
    <row r="36" spans="2:6" ht="12.75">
      <c r="B36" s="90"/>
      <c r="C36" s="86"/>
      <c r="D36" s="86">
        <v>4300</v>
      </c>
      <c r="E36" s="100" t="s">
        <v>61</v>
      </c>
      <c r="F36" s="94">
        <v>11000</v>
      </c>
    </row>
    <row r="37" spans="2:6" ht="25.5">
      <c r="B37" s="90"/>
      <c r="C37" s="86"/>
      <c r="D37" s="86">
        <v>4440</v>
      </c>
      <c r="E37" s="100" t="s">
        <v>63</v>
      </c>
      <c r="F37" s="94">
        <v>31126</v>
      </c>
    </row>
    <row r="38" spans="2:6" ht="13.5" thickBot="1">
      <c r="B38" s="90"/>
      <c r="C38" s="86"/>
      <c r="D38" s="86"/>
      <c r="E38" s="100"/>
      <c r="F38" s="94"/>
    </row>
    <row r="39" spans="2:6" ht="14.25" thickBot="1" thickTop="1">
      <c r="B39" s="95" t="s">
        <v>64</v>
      </c>
      <c r="C39" s="96"/>
      <c r="D39" s="96"/>
      <c r="E39" s="97"/>
      <c r="F39" s="98">
        <f>SUM(F21)</f>
        <v>841835</v>
      </c>
    </row>
    <row r="40" ht="13.5" thickTop="1"/>
  </sheetData>
  <mergeCells count="5">
    <mergeCell ref="B39:E39"/>
    <mergeCell ref="B2:F2"/>
    <mergeCell ref="B4:F4"/>
    <mergeCell ref="B15:E15"/>
    <mergeCell ref="B17:F1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2"/>
  <dimension ref="B1:H39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75" customWidth="1"/>
    <col min="2" max="2" width="5.125" style="75" customWidth="1"/>
    <col min="3" max="3" width="6.875" style="75" customWidth="1"/>
    <col min="4" max="4" width="4.875" style="75" customWidth="1"/>
    <col min="5" max="5" width="42.875" style="75" customWidth="1"/>
    <col min="6" max="6" width="22.25390625" style="75" customWidth="1"/>
    <col min="7" max="16384" width="9.125" style="75" customWidth="1"/>
  </cols>
  <sheetData>
    <row r="1" spans="6:8" ht="12.75">
      <c r="F1" s="76"/>
      <c r="G1" s="2"/>
      <c r="H1" s="2"/>
    </row>
    <row r="2" spans="2:6" ht="19.5">
      <c r="B2" s="77" t="s">
        <v>67</v>
      </c>
      <c r="C2" s="77"/>
      <c r="D2" s="77"/>
      <c r="E2" s="77"/>
      <c r="F2" s="77"/>
    </row>
    <row r="4" spans="2:6" ht="20.25">
      <c r="B4" s="78" t="s">
        <v>38</v>
      </c>
      <c r="C4" s="78"/>
      <c r="D4" s="78"/>
      <c r="E4" s="78"/>
      <c r="F4" s="78"/>
    </row>
    <row r="5" ht="13.5" thickBot="1"/>
    <row r="6" spans="2:6" ht="14.25" thickBot="1" thickTop="1">
      <c r="B6" s="102" t="s">
        <v>3</v>
      </c>
      <c r="C6" s="103" t="s">
        <v>4</v>
      </c>
      <c r="D6" s="81" t="s">
        <v>39</v>
      </c>
      <c r="E6" s="82" t="s">
        <v>5</v>
      </c>
      <c r="F6" s="83" t="s">
        <v>40</v>
      </c>
    </row>
    <row r="7" spans="2:6" ht="13.5" thickTop="1">
      <c r="B7" s="84"/>
      <c r="C7" s="85"/>
      <c r="D7" s="86"/>
      <c r="E7" s="87"/>
      <c r="F7" s="88"/>
    </row>
    <row r="8" spans="2:6" ht="12.75">
      <c r="B8" s="84">
        <v>854</v>
      </c>
      <c r="C8" s="85"/>
      <c r="D8" s="85"/>
      <c r="E8" s="89" t="s">
        <v>26</v>
      </c>
      <c r="F8" s="88">
        <f>SUM(F9)</f>
        <v>456310</v>
      </c>
    </row>
    <row r="9" spans="2:6" ht="12.75">
      <c r="B9" s="90"/>
      <c r="C9" s="86">
        <v>85404</v>
      </c>
      <c r="D9" s="86"/>
      <c r="E9" s="87" t="s">
        <v>41</v>
      </c>
      <c r="F9" s="91">
        <f>SUM(F10,F13)</f>
        <v>456310</v>
      </c>
    </row>
    <row r="10" spans="2:6" ht="12.75">
      <c r="B10" s="92"/>
      <c r="C10" s="93"/>
      <c r="D10" s="93" t="s">
        <v>42</v>
      </c>
      <c r="E10" s="87" t="s">
        <v>43</v>
      </c>
      <c r="F10" s="94">
        <f>SUM(F11:F12)</f>
        <v>121310</v>
      </c>
    </row>
    <row r="11" spans="2:6" ht="12.75">
      <c r="B11" s="90"/>
      <c r="C11" s="86"/>
      <c r="D11" s="86" t="s">
        <v>44</v>
      </c>
      <c r="E11" s="87" t="s">
        <v>45</v>
      </c>
      <c r="F11" s="94">
        <v>60830</v>
      </c>
    </row>
    <row r="12" spans="2:6" ht="12.75">
      <c r="B12" s="90"/>
      <c r="C12" s="86"/>
      <c r="D12" s="86" t="s">
        <v>44</v>
      </c>
      <c r="E12" s="87" t="s">
        <v>46</v>
      </c>
      <c r="F12" s="94">
        <v>60480</v>
      </c>
    </row>
    <row r="13" spans="2:6" ht="12.75">
      <c r="B13" s="90"/>
      <c r="C13" s="86"/>
      <c r="D13" s="86">
        <v>251</v>
      </c>
      <c r="E13" s="87" t="s">
        <v>47</v>
      </c>
      <c r="F13" s="94">
        <v>335000</v>
      </c>
    </row>
    <row r="14" spans="2:6" ht="13.5" thickBot="1">
      <c r="B14" s="90"/>
      <c r="C14" s="86"/>
      <c r="D14" s="86"/>
      <c r="E14" s="87"/>
      <c r="F14" s="94"/>
    </row>
    <row r="15" spans="2:6" ht="14.25" thickBot="1" thickTop="1">
      <c r="B15" s="95" t="s">
        <v>48</v>
      </c>
      <c r="C15" s="96"/>
      <c r="D15" s="96"/>
      <c r="E15" s="97"/>
      <c r="F15" s="98">
        <f>SUM(F8)</f>
        <v>456310</v>
      </c>
    </row>
    <row r="16" ht="13.5" thickTop="1"/>
    <row r="17" spans="2:6" ht="20.25">
      <c r="B17" s="78" t="s">
        <v>9</v>
      </c>
      <c r="C17" s="78"/>
      <c r="D17" s="78"/>
      <c r="E17" s="78"/>
      <c r="F17" s="78"/>
    </row>
    <row r="18" spans="2:6" ht="21" thickBot="1">
      <c r="B18" s="99"/>
      <c r="C18" s="99"/>
      <c r="D18" s="99"/>
      <c r="E18" s="99"/>
      <c r="F18" s="99"/>
    </row>
    <row r="19" spans="2:6" ht="14.25" thickBot="1" thickTop="1">
      <c r="B19" s="102" t="s">
        <v>3</v>
      </c>
      <c r="C19" s="103" t="s">
        <v>4</v>
      </c>
      <c r="D19" s="81" t="s">
        <v>39</v>
      </c>
      <c r="E19" s="82" t="s">
        <v>5</v>
      </c>
      <c r="F19" s="83" t="s">
        <v>40</v>
      </c>
    </row>
    <row r="20" spans="2:6" ht="13.5" thickTop="1">
      <c r="B20" s="90"/>
      <c r="C20" s="86"/>
      <c r="D20" s="86"/>
      <c r="E20" s="100"/>
      <c r="F20" s="101"/>
    </row>
    <row r="21" spans="2:6" ht="12.75">
      <c r="B21" s="84">
        <v>854</v>
      </c>
      <c r="C21" s="85"/>
      <c r="D21" s="85"/>
      <c r="E21" s="89" t="s">
        <v>26</v>
      </c>
      <c r="F21" s="88">
        <f>SUM(F22)</f>
        <v>456310</v>
      </c>
    </row>
    <row r="22" spans="2:6" ht="12.75">
      <c r="B22" s="90"/>
      <c r="C22" s="86">
        <v>85404</v>
      </c>
      <c r="D22" s="86"/>
      <c r="E22" s="87" t="s">
        <v>41</v>
      </c>
      <c r="F22" s="94">
        <f>SUM(F23:F37)</f>
        <v>456310</v>
      </c>
    </row>
    <row r="23" spans="2:6" ht="12.75">
      <c r="B23" s="90"/>
      <c r="C23" s="86"/>
      <c r="D23" s="86">
        <v>3020</v>
      </c>
      <c r="E23" s="100" t="s">
        <v>49</v>
      </c>
      <c r="F23" s="94">
        <v>479</v>
      </c>
    </row>
    <row r="24" spans="2:6" ht="12.75">
      <c r="B24" s="90"/>
      <c r="C24" s="86"/>
      <c r="D24" s="86">
        <v>3250</v>
      </c>
      <c r="E24" s="100" t="s">
        <v>50</v>
      </c>
      <c r="F24" s="94">
        <v>500</v>
      </c>
    </row>
    <row r="25" spans="2:6" ht="12.75">
      <c r="B25" s="90"/>
      <c r="C25" s="86"/>
      <c r="D25" s="86">
        <v>4010</v>
      </c>
      <c r="E25" s="100" t="s">
        <v>51</v>
      </c>
      <c r="F25" s="94">
        <v>252690</v>
      </c>
    </row>
    <row r="26" spans="2:6" ht="12.75">
      <c r="B26" s="90"/>
      <c r="C26" s="86"/>
      <c r="D26" s="86">
        <v>4040</v>
      </c>
      <c r="E26" s="100" t="s">
        <v>52</v>
      </c>
      <c r="F26" s="94">
        <v>20400</v>
      </c>
    </row>
    <row r="27" spans="2:6" ht="12.75">
      <c r="B27" s="90"/>
      <c r="C27" s="86"/>
      <c r="D27" s="86">
        <v>4110</v>
      </c>
      <c r="E27" s="100" t="s">
        <v>53</v>
      </c>
      <c r="F27" s="94">
        <v>48000</v>
      </c>
    </row>
    <row r="28" spans="2:6" ht="12.75">
      <c r="B28" s="90"/>
      <c r="C28" s="86"/>
      <c r="D28" s="86">
        <v>4120</v>
      </c>
      <c r="E28" s="100" t="s">
        <v>54</v>
      </c>
      <c r="F28" s="94">
        <v>6600</v>
      </c>
    </row>
    <row r="29" spans="2:6" ht="12.75">
      <c r="B29" s="90"/>
      <c r="C29" s="86"/>
      <c r="D29" s="86">
        <v>4210</v>
      </c>
      <c r="E29" s="100" t="s">
        <v>55</v>
      </c>
      <c r="F29" s="94">
        <v>27000</v>
      </c>
    </row>
    <row r="30" spans="2:6" ht="12.75">
      <c r="B30" s="90"/>
      <c r="C30" s="86"/>
      <c r="D30" s="86">
        <v>4220</v>
      </c>
      <c r="E30" s="100" t="s">
        <v>68</v>
      </c>
      <c r="F30" s="94">
        <v>60060</v>
      </c>
    </row>
    <row r="31" spans="2:6" ht="25.5">
      <c r="B31" s="90"/>
      <c r="C31" s="86"/>
      <c r="D31" s="86">
        <v>4240</v>
      </c>
      <c r="E31" s="100" t="s">
        <v>57</v>
      </c>
      <c r="F31" s="94">
        <v>1866</v>
      </c>
    </row>
    <row r="32" spans="2:6" ht="12.75">
      <c r="B32" s="90"/>
      <c r="C32" s="86"/>
      <c r="D32" s="86">
        <v>4260</v>
      </c>
      <c r="E32" s="100" t="s">
        <v>58</v>
      </c>
      <c r="F32" s="94">
        <v>8000</v>
      </c>
    </row>
    <row r="33" spans="2:6" ht="12.75">
      <c r="B33" s="90"/>
      <c r="C33" s="86"/>
      <c r="D33" s="86">
        <v>4270</v>
      </c>
      <c r="E33" s="100" t="s">
        <v>59</v>
      </c>
      <c r="F33" s="94">
        <v>7000</v>
      </c>
    </row>
    <row r="34" spans="2:6" ht="12.75">
      <c r="B34" s="90"/>
      <c r="C34" s="86"/>
      <c r="D34" s="86">
        <v>4280</v>
      </c>
      <c r="E34" s="100" t="s">
        <v>60</v>
      </c>
      <c r="F34" s="94">
        <v>1000</v>
      </c>
    </row>
    <row r="35" spans="2:6" ht="12.75">
      <c r="B35" s="90"/>
      <c r="C35" s="86"/>
      <c r="D35" s="86">
        <v>4300</v>
      </c>
      <c r="E35" s="100" t="s">
        <v>61</v>
      </c>
      <c r="F35" s="94">
        <v>6000</v>
      </c>
    </row>
    <row r="36" spans="2:6" ht="12.75">
      <c r="B36" s="90"/>
      <c r="C36" s="86"/>
      <c r="D36" s="86">
        <v>4430</v>
      </c>
      <c r="E36" s="100" t="s">
        <v>69</v>
      </c>
      <c r="F36" s="94">
        <v>1000</v>
      </c>
    </row>
    <row r="37" spans="2:6" ht="25.5">
      <c r="B37" s="90"/>
      <c r="C37" s="86"/>
      <c r="D37" s="86">
        <v>4440</v>
      </c>
      <c r="E37" s="100" t="s">
        <v>63</v>
      </c>
      <c r="F37" s="94">
        <v>15715</v>
      </c>
    </row>
    <row r="38" spans="2:6" ht="13.5" thickBot="1">
      <c r="B38" s="90"/>
      <c r="C38" s="86"/>
      <c r="D38" s="86"/>
      <c r="E38" s="100"/>
      <c r="F38" s="94"/>
    </row>
    <row r="39" spans="2:6" ht="14.25" thickBot="1" thickTop="1">
      <c r="B39" s="95" t="s">
        <v>64</v>
      </c>
      <c r="C39" s="96"/>
      <c r="D39" s="96"/>
      <c r="E39" s="97"/>
      <c r="F39" s="98">
        <f>SUM(F21)</f>
        <v>456310</v>
      </c>
    </row>
    <row r="40" ht="13.5" thickTop="1"/>
  </sheetData>
  <mergeCells count="5">
    <mergeCell ref="B39:E39"/>
    <mergeCell ref="B2:F2"/>
    <mergeCell ref="B4:F4"/>
    <mergeCell ref="B15:E15"/>
    <mergeCell ref="B17:F1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dcterms:created xsi:type="dcterms:W3CDTF">2004-09-06T09:38:44Z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