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ThisWorkbook" defaultThemeVersion="124226"/>
  <bookViews>
    <workbookView xWindow="-30" yWindow="75" windowWidth="9435" windowHeight="4545"/>
  </bookViews>
  <sheets>
    <sheet name="4a " sheetId="5" r:id="rId1"/>
    <sheet name="Inwestycje 2012" sheetId="6" r:id="rId2"/>
  </sheets>
  <definedNames>
    <definedName name="_xlnm.Print_Area" localSheetId="0">'4a '!$A$1:$N$14</definedName>
    <definedName name="_xlnm.Print_Area" localSheetId="1">'Inwestycje 2012'!$A$1:$M$18</definedName>
  </definedNames>
  <calcPr calcId="114210"/>
</workbook>
</file>

<file path=xl/calcChain.xml><?xml version="1.0" encoding="utf-8"?>
<calcChain xmlns="http://schemas.openxmlformats.org/spreadsheetml/2006/main">
  <c r="J12" i="5"/>
  <c r="E12"/>
  <c r="G18" i="6"/>
  <c r="H17"/>
  <c r="H13"/>
  <c r="H18"/>
  <c r="I18"/>
  <c r="J18"/>
  <c r="K18"/>
  <c r="L18"/>
  <c r="F17"/>
  <c r="F13"/>
  <c r="F18"/>
  <c r="F11"/>
  <c r="F12"/>
  <c r="F14"/>
  <c r="F15"/>
  <c r="F16"/>
  <c r="H11"/>
  <c r="H12"/>
  <c r="H14"/>
  <c r="H15"/>
  <c r="H16"/>
  <c r="I11" i="5"/>
  <c r="J11"/>
  <c r="K11"/>
  <c r="L11"/>
  <c r="M11"/>
  <c r="N11"/>
  <c r="F11"/>
  <c r="G11"/>
  <c r="H11"/>
  <c r="E8"/>
  <c r="E11"/>
  <c r="J9"/>
  <c r="J10"/>
  <c r="J8"/>
  <c r="E9"/>
  <c r="E10"/>
  <c r="H10" i="6"/>
  <c r="M13" i="5"/>
  <c r="M14"/>
  <c r="G13"/>
  <c r="G14"/>
  <c r="H13"/>
  <c r="I13"/>
  <c r="I14"/>
  <c r="J13"/>
  <c r="J14"/>
  <c r="K13"/>
  <c r="K14"/>
  <c r="L13"/>
  <c r="N13"/>
  <c r="F13"/>
  <c r="E13"/>
  <c r="F10" i="6"/>
  <c r="L14" i="5"/>
  <c r="N14"/>
  <c r="F14"/>
  <c r="E14"/>
  <c r="H14"/>
</calcChain>
</file>

<file path=xl/sharedStrings.xml><?xml version="1.0" encoding="utf-8"?>
<sst xmlns="http://schemas.openxmlformats.org/spreadsheetml/2006/main" count="76" uniqueCount="46">
  <si>
    <t>Lp.</t>
  </si>
  <si>
    <t>Środki potrzebne do zakończenia</t>
  </si>
  <si>
    <t>x</t>
  </si>
  <si>
    <t xml:space="preserve">Nazwa zadania </t>
  </si>
  <si>
    <t xml:space="preserve">Rok rozpoczęcia zadania </t>
  </si>
  <si>
    <t xml:space="preserve">Rok zakończenia zadania </t>
  </si>
  <si>
    <t>w tym:</t>
  </si>
  <si>
    <t>EFRR</t>
  </si>
  <si>
    <t xml:space="preserve">środki własne </t>
  </si>
  <si>
    <t>Wyszczególnienie</t>
  </si>
  <si>
    <t>Termin</t>
  </si>
  <si>
    <t>Wartość koszt</t>
  </si>
  <si>
    <t>Przewidywane źródła finansowania %</t>
  </si>
  <si>
    <t>Inwestor</t>
  </si>
  <si>
    <t>Nazwa inwestycji</t>
  </si>
  <si>
    <t>Rozpoczęcie</t>
  </si>
  <si>
    <t>Zakończenie</t>
  </si>
  <si>
    <t>Ogółem</t>
  </si>
  <si>
    <t>Burmistrz Miasta Chełmży</t>
  </si>
  <si>
    <t>Razem</t>
  </si>
  <si>
    <t>Fundusz Spójności</t>
  </si>
  <si>
    <t xml:space="preserve">Wydatki na programy i projekty realizowane z Funduszy Strukturalnych i Funduszu Spójności Unii Europejskiej </t>
  </si>
  <si>
    <t xml:space="preserve">Środki własne JST </t>
  </si>
  <si>
    <t xml:space="preserve"> </t>
  </si>
  <si>
    <t>Lp</t>
  </si>
  <si>
    <t xml:space="preserve">"Aktywizacja społeczno-zawodowa szansą na niezależność " w ramach POKL </t>
  </si>
  <si>
    <t xml:space="preserve">                                                     </t>
  </si>
  <si>
    <t xml:space="preserve">Ogółem </t>
  </si>
  <si>
    <t>EBI</t>
  </si>
  <si>
    <t xml:space="preserve">Poprawa bezpieczeństwa na drogach publicznych poprzez wybudowanie dróg rowerowych trasa: Toruń - Chełmża z odgałęzieniem do m. Kamionki Małe </t>
  </si>
  <si>
    <t xml:space="preserve">Budowa, przebudowa i rozbudowa infrastruktury terenów przy  Jeziorze Chełmżyńskim będących w granicach administracyjnych miasta, służącej wypoczynkowi, turystyce i rekreacji: etap II -  rewitalizacja strefy śródmiejskiej   </t>
  </si>
  <si>
    <t xml:space="preserve">Budowa, przebudowa i rozbudowa infrastruktury terenów przy  Jeziorze Chełmżyńskim będących w granicach administracyjnych miasta, służącej wypoczynkowi, turystyce i rekreacji: etap I - rozbudowa infrastruktury wypoczynkowej   </t>
  </si>
  <si>
    <t xml:space="preserve">Budowa, przebudowa i rozbudowa infrastruktury terenów przy Jeziorze Chełmżyńskim będących w granicach admnistracyjnych miasta służącej wypoczynki, turystyce i rekreacji: etap II - rewitalizacja strefy śródmiejskiej </t>
  </si>
  <si>
    <t xml:space="preserve">Budowa, przebudowa i rozbudowa infrastruktury terenów przy Jeziorze Chełmżyńskim będących w granicach admnistracyjnych miasta służącej wypoczynki, turystyce i rekreacji: etap I - rozbudowa infrastruktury wypoczynkowej  </t>
  </si>
  <si>
    <t xml:space="preserve">EFRR 58,26% kosztów kwalifikowalnych,              środki własne JST 9,56%,   EBI - 32,18%                </t>
  </si>
  <si>
    <t>Budowa, przebudowa i rozbudowa infrastruktury terenów przy Jeziorze Chełmżyńskim będących w granicach administracyjnych miasta, służącej wypoczynkowi, turystyce i rekreacji: etap III - doposażenie skate parku</t>
  </si>
  <si>
    <t>Remonty i termomodernizacja obiektów szkolnych i przedszkolnych na terenie miasta Chełmży</t>
  </si>
  <si>
    <t xml:space="preserve">EFRR 72,54% kosztów kwalifikowalnych,              środki własne JST 10%,   EBI - 17,46%                </t>
  </si>
  <si>
    <t xml:space="preserve">EFRR 51,50%, JST 10,00%,                                                        EBI - 38,50% </t>
  </si>
  <si>
    <t>Budowa ulicy Jagiełły</t>
  </si>
  <si>
    <t>Remont elewacji i pokrycia dachu budynku Powiatowej i MiejskiejBiblioteki Publicznej w Chełmży wraz z dostosowaniem wejścia budynku dla osób niepełnosprawnych oraz wymiana instalacji c.o.</t>
  </si>
  <si>
    <t>Środki na 2013r.</t>
  </si>
  <si>
    <t xml:space="preserve">Wykonanie do 2012                </t>
  </si>
  <si>
    <t>WYKAZ  INWESTYCJI, PLANOWANYCH  NA TERENIE  GMINY  MIASTA  CHEŁMŻY  W  LATACH  2013 – 2016</t>
  </si>
  <si>
    <t>Modernizacja Stadionu Miejskiego w Chełmży przy ul. 3-go Maja 18</t>
  </si>
  <si>
    <t>Załącznik Nr 6                                       do projektu budżetu                              na 2013 rok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</si>
</sst>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23">
    <font>
      <sz val="10"/>
      <name val="Arial CE"/>
      <charset val="238"/>
    </font>
    <font>
      <sz val="10"/>
      <name val="Arial CE"/>
      <charset val="238"/>
    </font>
    <font>
      <i/>
      <sz val="8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 CE"/>
      <charset val="238"/>
    </font>
    <font>
      <b/>
      <sz val="12"/>
      <name val="Times New Roman"/>
      <family val="1"/>
      <charset val="238"/>
    </font>
    <font>
      <sz val="12"/>
      <name val="Arial"/>
      <family val="2"/>
      <charset val="238"/>
    </font>
    <font>
      <sz val="9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sz val="9"/>
      <name val="Arial CE"/>
      <charset val="238"/>
    </font>
    <font>
      <sz val="12"/>
      <name val="Times New Roman"/>
      <family val="1"/>
      <charset val="238"/>
    </font>
    <font>
      <i/>
      <sz val="12"/>
      <name val="Arial CE"/>
      <family val="2"/>
      <charset val="238"/>
    </font>
    <font>
      <sz val="12"/>
      <name val="Arial CE"/>
      <charset val="238"/>
    </font>
    <font>
      <b/>
      <sz val="12"/>
      <color indexed="18"/>
      <name val="Times New Roman"/>
      <family val="1"/>
      <charset val="238"/>
    </font>
    <font>
      <sz val="10"/>
      <name val="Arial CE"/>
      <charset val="238"/>
    </font>
    <font>
      <i/>
      <sz val="12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Arial CE"/>
      <charset val="238"/>
    </font>
    <font>
      <sz val="12"/>
      <color indexed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3" fontId="14" fillId="0" borderId="1" xfId="1" applyFont="1" applyFill="1" applyBorder="1" applyAlignment="1">
      <alignment vertical="center" wrapText="1"/>
    </xf>
    <xf numFmtId="3" fontId="14" fillId="0" borderId="1" xfId="0" applyNumberFormat="1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49" fontId="15" fillId="0" borderId="0" xfId="0" applyNumberFormat="1" applyFont="1" applyAlignment="1">
      <alignment vertical="center" wrapText="1"/>
    </xf>
    <xf numFmtId="0" fontId="16" fillId="0" borderId="0" xfId="0" applyFont="1"/>
    <xf numFmtId="0" fontId="17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3" fontId="14" fillId="0" borderId="9" xfId="1" applyFont="1" applyFill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9" fontId="19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43" fontId="14" fillId="0" borderId="1" xfId="1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3" fontId="14" fillId="0" borderId="9" xfId="0" applyNumberFormat="1" applyFont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2" fillId="0" borderId="9" xfId="0" applyNumberFormat="1" applyFont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6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>
      <alignment horizontal="center" vertical="center" wrapText="1"/>
    </xf>
    <xf numFmtId="49" fontId="14" fillId="0" borderId="14" xfId="0" applyNumberFormat="1" applyFont="1" applyBorder="1" applyAlignment="1">
      <alignment horizontal="left" vertical="center" wrapText="1"/>
    </xf>
    <xf numFmtId="4" fontId="14" fillId="0" borderId="15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14" fillId="0" borderId="16" xfId="0" applyNumberFormat="1" applyFont="1" applyBorder="1" applyAlignment="1">
      <alignment horizontal="center" vertical="center" wrapText="1"/>
    </xf>
    <xf numFmtId="49" fontId="14" fillId="0" borderId="17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left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8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6"/>
  <dimension ref="A1:Y14"/>
  <sheetViews>
    <sheetView tabSelected="1" topLeftCell="A4" zoomScaleSheetLayoutView="125" workbookViewId="0">
      <selection activeCell="B8" sqref="B8"/>
    </sheetView>
  </sheetViews>
  <sheetFormatPr defaultRowHeight="12.75"/>
  <cols>
    <col min="1" max="1" width="3" style="1" customWidth="1"/>
    <col min="2" max="2" width="36.85546875" style="1" customWidth="1"/>
    <col min="3" max="3" width="9.5703125" style="1" customWidth="1"/>
    <col min="4" max="4" width="9.7109375" style="1" customWidth="1"/>
    <col min="5" max="5" width="13.7109375" style="1" customWidth="1"/>
    <col min="6" max="6" width="11.85546875" style="1" customWidth="1"/>
    <col min="7" max="9" width="11.42578125" style="1" customWidth="1"/>
    <col min="10" max="10" width="13.7109375" style="1" customWidth="1"/>
    <col min="11" max="11" width="15.140625" style="1" customWidth="1"/>
    <col min="12" max="13" width="13.140625" style="1" customWidth="1"/>
    <col min="14" max="14" width="13.28515625" style="1" customWidth="1"/>
    <col min="15" max="16384" width="9.140625" style="1"/>
  </cols>
  <sheetData>
    <row r="1" spans="1:25" ht="56.25" customHeight="1">
      <c r="A1" s="5" t="s">
        <v>23</v>
      </c>
      <c r="B1" s="6"/>
      <c r="C1" s="6"/>
      <c r="D1" s="6"/>
      <c r="E1" s="6"/>
      <c r="F1" s="6"/>
      <c r="G1" s="6"/>
      <c r="H1" s="6"/>
      <c r="I1" s="6"/>
      <c r="J1" s="6"/>
      <c r="K1" s="24"/>
      <c r="M1" s="61" t="s">
        <v>45</v>
      </c>
      <c r="N1" s="61"/>
      <c r="O1" s="3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7"/>
      <c r="M2" s="7"/>
      <c r="N2" s="7"/>
      <c r="O2" s="4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26.25" customHeight="1">
      <c r="A3" s="67" t="s">
        <v>21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</row>
    <row r="4" spans="1:25" ht="12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25" ht="12.75" customHeight="1">
      <c r="A5" s="62" t="s">
        <v>24</v>
      </c>
      <c r="B5" s="62" t="s">
        <v>3</v>
      </c>
      <c r="C5" s="66" t="s">
        <v>4</v>
      </c>
      <c r="D5" s="66" t="s">
        <v>5</v>
      </c>
      <c r="E5" s="62" t="s">
        <v>41</v>
      </c>
      <c r="F5" s="63" t="s">
        <v>6</v>
      </c>
      <c r="G5" s="64"/>
      <c r="H5" s="64"/>
      <c r="I5" s="64"/>
      <c r="J5" s="62" t="s">
        <v>1</v>
      </c>
      <c r="K5" s="62" t="s">
        <v>6</v>
      </c>
      <c r="L5" s="62"/>
      <c r="M5" s="62"/>
      <c r="N5" s="62"/>
    </row>
    <row r="6" spans="1:25">
      <c r="A6" s="62"/>
      <c r="B6" s="62"/>
      <c r="C6" s="66"/>
      <c r="D6" s="66"/>
      <c r="E6" s="62"/>
      <c r="F6" s="65" t="s">
        <v>7</v>
      </c>
      <c r="G6" s="62" t="s">
        <v>8</v>
      </c>
      <c r="H6" s="62" t="s">
        <v>20</v>
      </c>
      <c r="I6" s="62" t="s">
        <v>28</v>
      </c>
      <c r="J6" s="62"/>
      <c r="K6" s="62" t="s">
        <v>7</v>
      </c>
      <c r="L6" s="62" t="s">
        <v>8</v>
      </c>
      <c r="M6" s="62" t="s">
        <v>20</v>
      </c>
      <c r="N6" s="62" t="s">
        <v>28</v>
      </c>
    </row>
    <row r="7" spans="1:25" ht="21" customHeight="1">
      <c r="A7" s="62"/>
      <c r="B7" s="62"/>
      <c r="C7" s="66"/>
      <c r="D7" s="66"/>
      <c r="E7" s="62"/>
      <c r="F7" s="62"/>
      <c r="G7" s="62"/>
      <c r="H7" s="62"/>
      <c r="I7" s="62"/>
      <c r="J7" s="62"/>
      <c r="K7" s="62"/>
      <c r="L7" s="62"/>
      <c r="M7" s="62"/>
      <c r="N7" s="62"/>
    </row>
    <row r="8" spans="1:25" ht="80.25" customHeight="1">
      <c r="A8" s="8">
        <v>1</v>
      </c>
      <c r="B8" s="9" t="s">
        <v>31</v>
      </c>
      <c r="C8" s="29">
        <v>2010</v>
      </c>
      <c r="D8" s="29">
        <v>2013</v>
      </c>
      <c r="E8" s="47">
        <f>SUM(F8:I8)</f>
        <v>2945238.1999999997</v>
      </c>
      <c r="F8" s="48">
        <v>1739690.98</v>
      </c>
      <c r="G8" s="48">
        <v>244585.88</v>
      </c>
      <c r="H8" s="48">
        <v>0</v>
      </c>
      <c r="I8" s="48">
        <v>960961.34</v>
      </c>
      <c r="J8" s="48">
        <f>SUM(K8:N8)</f>
        <v>0</v>
      </c>
      <c r="K8" s="48">
        <v>0</v>
      </c>
      <c r="L8" s="48">
        <v>0</v>
      </c>
      <c r="M8" s="48">
        <v>0</v>
      </c>
      <c r="N8" s="48">
        <v>0</v>
      </c>
    </row>
    <row r="9" spans="1:25" ht="76.5" customHeight="1">
      <c r="A9" s="8">
        <v>2</v>
      </c>
      <c r="B9" s="9" t="s">
        <v>30</v>
      </c>
      <c r="C9" s="29">
        <v>2010</v>
      </c>
      <c r="D9" s="29">
        <v>2013</v>
      </c>
      <c r="E9" s="47">
        <f>SUM(F9:I9)</f>
        <v>371230</v>
      </c>
      <c r="F9" s="48">
        <v>159277.47</v>
      </c>
      <c r="G9" s="48">
        <v>0</v>
      </c>
      <c r="H9" s="48">
        <v>0</v>
      </c>
      <c r="I9" s="48">
        <v>211952.53</v>
      </c>
      <c r="J9" s="48">
        <f>SUM(K9:N9)</f>
        <v>0</v>
      </c>
      <c r="K9" s="48">
        <v>0</v>
      </c>
      <c r="L9" s="48">
        <v>0</v>
      </c>
      <c r="M9" s="48">
        <v>0</v>
      </c>
      <c r="N9" s="48">
        <v>0</v>
      </c>
    </row>
    <row r="10" spans="1:25" ht="45.75" customHeight="1">
      <c r="A10" s="8">
        <v>3</v>
      </c>
      <c r="B10" s="44" t="s">
        <v>36</v>
      </c>
      <c r="C10" s="29">
        <v>2012</v>
      </c>
      <c r="D10" s="29">
        <v>2013</v>
      </c>
      <c r="E10" s="47">
        <f>SUM(F10:I10)</f>
        <v>1282100</v>
      </c>
      <c r="F10" s="48">
        <v>948111.95</v>
      </c>
      <c r="G10" s="48">
        <v>105747.03</v>
      </c>
      <c r="H10" s="48">
        <v>0</v>
      </c>
      <c r="I10" s="48">
        <v>228241.02</v>
      </c>
      <c r="J10" s="48">
        <f>SUM(K10:N10)</f>
        <v>0</v>
      </c>
      <c r="K10" s="48">
        <v>0</v>
      </c>
      <c r="L10" s="48">
        <v>0</v>
      </c>
      <c r="M10" s="48">
        <v>0</v>
      </c>
      <c r="N10" s="48">
        <v>0</v>
      </c>
    </row>
    <row r="11" spans="1:25" ht="21.75" customHeight="1">
      <c r="A11" s="37" t="s">
        <v>2</v>
      </c>
      <c r="B11" s="38" t="s">
        <v>2</v>
      </c>
      <c r="C11" s="37" t="s">
        <v>2</v>
      </c>
      <c r="D11" s="37" t="s">
        <v>2</v>
      </c>
      <c r="E11" s="30">
        <f t="shared" ref="E11:N12" si="0">SUM(E8:E10)</f>
        <v>4598568.1999999993</v>
      </c>
      <c r="F11" s="30">
        <f t="shared" si="0"/>
        <v>2847080.4</v>
      </c>
      <c r="G11" s="30">
        <f t="shared" si="0"/>
        <v>350332.91000000003</v>
      </c>
      <c r="H11" s="30">
        <f t="shared" si="0"/>
        <v>0</v>
      </c>
      <c r="I11" s="30">
        <f t="shared" si="0"/>
        <v>1401154.89</v>
      </c>
      <c r="J11" s="30">
        <f t="shared" si="0"/>
        <v>0</v>
      </c>
      <c r="K11" s="30">
        <f t="shared" si="0"/>
        <v>0</v>
      </c>
      <c r="L11" s="30">
        <f t="shared" si="0"/>
        <v>0</v>
      </c>
      <c r="M11" s="30">
        <f t="shared" si="0"/>
        <v>0</v>
      </c>
      <c r="N11" s="30">
        <f t="shared" si="0"/>
        <v>0</v>
      </c>
    </row>
    <row r="12" spans="1:25" ht="35.25" customHeight="1">
      <c r="A12" s="29">
        <v>1</v>
      </c>
      <c r="B12" s="28" t="s">
        <v>25</v>
      </c>
      <c r="C12" s="29">
        <v>2008</v>
      </c>
      <c r="D12" s="29">
        <v>2013</v>
      </c>
      <c r="E12" s="47">
        <f>SUM(F12:I12)</f>
        <v>170000</v>
      </c>
      <c r="F12" s="48">
        <v>170000</v>
      </c>
      <c r="G12" s="48">
        <v>0</v>
      </c>
      <c r="H12" s="48">
        <v>0</v>
      </c>
      <c r="I12" s="48">
        <v>0</v>
      </c>
      <c r="J12" s="48">
        <f t="shared" si="0"/>
        <v>0</v>
      </c>
      <c r="K12" s="48">
        <v>0</v>
      </c>
      <c r="L12" s="48">
        <v>0</v>
      </c>
      <c r="M12" s="48">
        <v>0</v>
      </c>
      <c r="N12" s="48">
        <v>0</v>
      </c>
    </row>
    <row r="13" spans="1:25" ht="15" customHeight="1">
      <c r="A13" s="10" t="s">
        <v>2</v>
      </c>
      <c r="B13" s="10" t="s">
        <v>2</v>
      </c>
      <c r="C13" s="36" t="s">
        <v>2</v>
      </c>
      <c r="D13" s="36" t="s">
        <v>2</v>
      </c>
      <c r="E13" s="30">
        <f>SUM(E12)</f>
        <v>170000</v>
      </c>
      <c r="F13" s="30">
        <f>SUM(F12)</f>
        <v>170000</v>
      </c>
      <c r="G13" s="30">
        <f t="shared" ref="G13:N13" si="1">SUM(G12)</f>
        <v>0</v>
      </c>
      <c r="H13" s="30">
        <f t="shared" si="1"/>
        <v>0</v>
      </c>
      <c r="I13" s="30">
        <f t="shared" si="1"/>
        <v>0</v>
      </c>
      <c r="J13" s="30">
        <f t="shared" si="1"/>
        <v>0</v>
      </c>
      <c r="K13" s="30">
        <f t="shared" si="1"/>
        <v>0</v>
      </c>
      <c r="L13" s="30">
        <f t="shared" si="1"/>
        <v>0</v>
      </c>
      <c r="M13" s="30">
        <f t="shared" si="1"/>
        <v>0</v>
      </c>
      <c r="N13" s="30">
        <f t="shared" si="1"/>
        <v>0</v>
      </c>
      <c r="O13" s="31"/>
    </row>
    <row r="14" spans="1:25" s="39" customFormat="1" ht="18" customHeight="1">
      <c r="A14" s="32"/>
      <c r="B14" s="32" t="s">
        <v>27</v>
      </c>
      <c r="C14" s="32" t="s">
        <v>2</v>
      </c>
      <c r="D14" s="32" t="s">
        <v>2</v>
      </c>
      <c r="E14" s="33">
        <f>SUM(E11,E13)</f>
        <v>4768568.1999999993</v>
      </c>
      <c r="F14" s="33">
        <f t="shared" ref="F14:N14" si="2">SUM(F11,F13)</f>
        <v>3017080.4</v>
      </c>
      <c r="G14" s="33">
        <f t="shared" si="2"/>
        <v>350332.91000000003</v>
      </c>
      <c r="H14" s="33">
        <f>SUM(H11,H13)</f>
        <v>0</v>
      </c>
      <c r="I14" s="33">
        <f>SUM(I11,I13)</f>
        <v>1401154.89</v>
      </c>
      <c r="J14" s="33">
        <f t="shared" si="2"/>
        <v>0</v>
      </c>
      <c r="K14" s="33">
        <f t="shared" si="2"/>
        <v>0</v>
      </c>
      <c r="L14" s="33">
        <f t="shared" si="2"/>
        <v>0</v>
      </c>
      <c r="M14" s="33">
        <f>SUM(M8:M13)</f>
        <v>0</v>
      </c>
      <c r="N14" s="33">
        <f t="shared" si="2"/>
        <v>0</v>
      </c>
    </row>
  </sheetData>
  <mergeCells count="18">
    <mergeCell ref="D5:D7"/>
    <mergeCell ref="A3:N3"/>
    <mergeCell ref="J5:J7"/>
    <mergeCell ref="K5:N5"/>
    <mergeCell ref="A5:A7"/>
    <mergeCell ref="B5:B7"/>
    <mergeCell ref="C5:C7"/>
    <mergeCell ref="E5:E7"/>
    <mergeCell ref="K6:K7"/>
    <mergeCell ref="I6:I7"/>
    <mergeCell ref="M1:N1"/>
    <mergeCell ref="N6:N7"/>
    <mergeCell ref="L6:L7"/>
    <mergeCell ref="F5:I5"/>
    <mergeCell ref="F6:F7"/>
    <mergeCell ref="G6:G7"/>
    <mergeCell ref="H6:H7"/>
    <mergeCell ref="M6:M7"/>
  </mergeCells>
  <phoneticPr fontId="0" type="noConversion"/>
  <pageMargins left="0.56000000000000005" right="0.39370078740157483" top="0.74" bottom="0.98425196850393704" header="0.51181102362204722" footer="0.51181102362204722"/>
  <pageSetup paperSize="9" scale="7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8"/>
  <sheetViews>
    <sheetView topLeftCell="A4" zoomScale="75" zoomScaleNormal="75" zoomScaleSheetLayoutView="85" workbookViewId="0">
      <selection activeCell="J14" sqref="J14"/>
    </sheetView>
  </sheetViews>
  <sheetFormatPr defaultRowHeight="15"/>
  <cols>
    <col min="1" max="1" width="4.85546875" style="19" customWidth="1"/>
    <col min="2" max="2" width="14.42578125" style="19" customWidth="1"/>
    <col min="3" max="3" width="48.7109375" style="19" customWidth="1"/>
    <col min="4" max="4" width="9.85546875" style="19" customWidth="1"/>
    <col min="5" max="5" width="9.140625" style="19"/>
    <col min="6" max="6" width="18.7109375" style="19" customWidth="1"/>
    <col min="7" max="7" width="17.85546875" style="19" customWidth="1"/>
    <col min="8" max="8" width="16.7109375" style="19" customWidth="1"/>
    <col min="9" max="9" width="19.42578125" style="19" customWidth="1"/>
    <col min="10" max="10" width="17.42578125" style="19" customWidth="1"/>
    <col min="11" max="12" width="14" style="19" customWidth="1"/>
    <col min="13" max="13" width="42.42578125" style="19" customWidth="1"/>
    <col min="14" max="16384" width="9.140625" style="19"/>
  </cols>
  <sheetData>
    <row r="1" spans="1:15" ht="15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8"/>
      <c r="L1" s="18"/>
      <c r="M1" s="68"/>
      <c r="N1" s="34"/>
      <c r="O1" s="34"/>
    </row>
    <row r="2" spans="1:15" ht="1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8"/>
      <c r="L2" s="18"/>
      <c r="M2" s="68"/>
      <c r="N2" s="35"/>
      <c r="O2" s="35"/>
    </row>
    <row r="3" spans="1:15" ht="12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8"/>
      <c r="L3" s="18"/>
      <c r="M3" s="68"/>
      <c r="N3" s="35"/>
      <c r="O3" s="35"/>
    </row>
    <row r="4" spans="1:15" ht="19.5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8"/>
      <c r="L4" s="18"/>
      <c r="M4" s="68"/>
      <c r="N4" s="35"/>
      <c r="O4" s="35"/>
    </row>
    <row r="5" spans="1:15" ht="18.75" customHeight="1">
      <c r="A5" s="72" t="s">
        <v>43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5" ht="16.5" customHeight="1" thickBo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O6" s="19" t="s">
        <v>26</v>
      </c>
    </row>
    <row r="7" spans="1:15" ht="15.75">
      <c r="A7" s="73" t="s">
        <v>0</v>
      </c>
      <c r="B7" s="71" t="s">
        <v>9</v>
      </c>
      <c r="C7" s="71"/>
      <c r="D7" s="71" t="s">
        <v>10</v>
      </c>
      <c r="E7" s="71"/>
      <c r="F7" s="77" t="s">
        <v>11</v>
      </c>
      <c r="G7" s="79" t="s">
        <v>6</v>
      </c>
      <c r="H7" s="80"/>
      <c r="I7" s="80"/>
      <c r="J7" s="80"/>
      <c r="K7" s="80"/>
      <c r="L7" s="40"/>
      <c r="M7" s="75" t="s">
        <v>12</v>
      </c>
    </row>
    <row r="8" spans="1:15" ht="30" customHeight="1" thickBot="1">
      <c r="A8" s="74"/>
      <c r="B8" s="14" t="s">
        <v>13</v>
      </c>
      <c r="C8" s="14" t="s">
        <v>14</v>
      </c>
      <c r="D8" s="14" t="s">
        <v>15</v>
      </c>
      <c r="E8" s="14" t="s">
        <v>16</v>
      </c>
      <c r="F8" s="78"/>
      <c r="G8" s="14" t="s">
        <v>42</v>
      </c>
      <c r="H8" s="14" t="s">
        <v>17</v>
      </c>
      <c r="I8" s="14">
        <v>2013</v>
      </c>
      <c r="J8" s="14">
        <v>2014</v>
      </c>
      <c r="K8" s="41">
        <v>2015</v>
      </c>
      <c r="L8" s="41">
        <v>2016</v>
      </c>
      <c r="M8" s="76"/>
    </row>
    <row r="9" spans="1:15" ht="15.75" hidden="1">
      <c r="A9" s="21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2">
        <v>7</v>
      </c>
      <c r="H9" s="22">
        <v>8</v>
      </c>
      <c r="I9" s="22">
        <v>10</v>
      </c>
      <c r="J9" s="22">
        <v>11</v>
      </c>
      <c r="K9" s="42"/>
      <c r="L9" s="42"/>
      <c r="M9" s="23">
        <v>13</v>
      </c>
    </row>
    <row r="10" spans="1:15" ht="81.75" customHeight="1">
      <c r="A10" s="26">
        <v>1</v>
      </c>
      <c r="B10" s="11" t="s">
        <v>18</v>
      </c>
      <c r="C10" s="27" t="s">
        <v>33</v>
      </c>
      <c r="D10" s="51">
        <v>2007</v>
      </c>
      <c r="E10" s="51">
        <v>2013</v>
      </c>
      <c r="F10" s="52">
        <f t="shared" ref="F10:F17" si="0">SUM(G10:H10)</f>
        <v>2985999.6</v>
      </c>
      <c r="G10" s="53">
        <v>40761.4</v>
      </c>
      <c r="H10" s="52">
        <f>SUM(I10:L10)</f>
        <v>2945238.2</v>
      </c>
      <c r="I10" s="53">
        <v>2945238.2</v>
      </c>
      <c r="J10" s="53">
        <v>0</v>
      </c>
      <c r="K10" s="54">
        <v>0</v>
      </c>
      <c r="L10" s="54">
        <v>0</v>
      </c>
      <c r="M10" s="55" t="s">
        <v>34</v>
      </c>
    </row>
    <row r="11" spans="1:15" ht="82.5" customHeight="1">
      <c r="A11" s="26">
        <v>2</v>
      </c>
      <c r="B11" s="11" t="s">
        <v>18</v>
      </c>
      <c r="C11" s="27" t="s">
        <v>32</v>
      </c>
      <c r="D11" s="51">
        <v>2010</v>
      </c>
      <c r="E11" s="51">
        <v>2013</v>
      </c>
      <c r="F11" s="52">
        <f t="shared" si="0"/>
        <v>832776.91999999993</v>
      </c>
      <c r="G11" s="53">
        <v>461546.92</v>
      </c>
      <c r="H11" s="52">
        <f t="shared" ref="H11:H17" si="1">SUM(I11:L11)</f>
        <v>371230</v>
      </c>
      <c r="I11" s="53">
        <v>371230</v>
      </c>
      <c r="J11" s="53">
        <v>0</v>
      </c>
      <c r="K11" s="54">
        <v>0</v>
      </c>
      <c r="L11" s="54">
        <v>0</v>
      </c>
      <c r="M11" s="55" t="s">
        <v>38</v>
      </c>
    </row>
    <row r="12" spans="1:15" ht="82.5" customHeight="1">
      <c r="A12" s="26">
        <v>3</v>
      </c>
      <c r="B12" s="11" t="s">
        <v>18</v>
      </c>
      <c r="C12" s="43" t="s">
        <v>35</v>
      </c>
      <c r="D12" s="51">
        <v>2011</v>
      </c>
      <c r="E12" s="51">
        <v>2015</v>
      </c>
      <c r="F12" s="52">
        <f t="shared" si="0"/>
        <v>98690</v>
      </c>
      <c r="G12" s="53">
        <v>32483.96</v>
      </c>
      <c r="H12" s="52">
        <f t="shared" si="1"/>
        <v>66206.040000000008</v>
      </c>
      <c r="I12" s="53">
        <v>0</v>
      </c>
      <c r="J12" s="53">
        <v>16000</v>
      </c>
      <c r="K12" s="54">
        <v>50206.04</v>
      </c>
      <c r="L12" s="54">
        <v>0</v>
      </c>
      <c r="M12" s="55" t="s">
        <v>22</v>
      </c>
    </row>
    <row r="13" spans="1:15" ht="60.75" customHeight="1">
      <c r="A13" s="26">
        <v>4</v>
      </c>
      <c r="B13" s="11" t="s">
        <v>18</v>
      </c>
      <c r="C13" s="13" t="s">
        <v>39</v>
      </c>
      <c r="D13" s="51">
        <v>2013</v>
      </c>
      <c r="E13" s="51">
        <v>2014</v>
      </c>
      <c r="F13" s="52">
        <f t="shared" si="0"/>
        <v>376769.1</v>
      </c>
      <c r="G13" s="53">
        <v>0</v>
      </c>
      <c r="H13" s="52">
        <f t="shared" si="1"/>
        <v>376769.1</v>
      </c>
      <c r="I13" s="53">
        <v>35000</v>
      </c>
      <c r="J13" s="53">
        <v>341769.1</v>
      </c>
      <c r="K13" s="54">
        <v>0</v>
      </c>
      <c r="L13" s="54">
        <v>0</v>
      </c>
      <c r="M13" s="55" t="s">
        <v>22</v>
      </c>
    </row>
    <row r="14" spans="1:15" ht="52.5" customHeight="1">
      <c r="A14" s="25">
        <v>5</v>
      </c>
      <c r="B14" s="11" t="s">
        <v>18</v>
      </c>
      <c r="C14" s="13" t="s">
        <v>36</v>
      </c>
      <c r="D14" s="11">
        <v>2012</v>
      </c>
      <c r="E14" s="11">
        <v>2013</v>
      </c>
      <c r="F14" s="52">
        <f t="shared" si="0"/>
        <v>1307100</v>
      </c>
      <c r="G14" s="52">
        <v>25000</v>
      </c>
      <c r="H14" s="52">
        <f t="shared" si="1"/>
        <v>1282100</v>
      </c>
      <c r="I14" s="52">
        <v>1282100</v>
      </c>
      <c r="J14" s="52">
        <v>0</v>
      </c>
      <c r="K14" s="56">
        <v>0</v>
      </c>
      <c r="L14" s="56">
        <v>0</v>
      </c>
      <c r="M14" s="55" t="s">
        <v>37</v>
      </c>
    </row>
    <row r="15" spans="1:15" ht="65.25" customHeight="1">
      <c r="A15" s="25">
        <v>6</v>
      </c>
      <c r="B15" s="11" t="s">
        <v>18</v>
      </c>
      <c r="C15" s="12" t="s">
        <v>29</v>
      </c>
      <c r="D15" s="11">
        <v>2008</v>
      </c>
      <c r="E15" s="11">
        <v>2014</v>
      </c>
      <c r="F15" s="52">
        <f t="shared" si="0"/>
        <v>393395.78</v>
      </c>
      <c r="G15" s="52">
        <v>179524.79</v>
      </c>
      <c r="H15" s="52">
        <f t="shared" si="1"/>
        <v>213870.99</v>
      </c>
      <c r="I15" s="52">
        <v>64274.97</v>
      </c>
      <c r="J15" s="52">
        <v>149596.01999999999</v>
      </c>
      <c r="K15" s="56">
        <v>0</v>
      </c>
      <c r="L15" s="56">
        <v>0</v>
      </c>
      <c r="M15" s="55" t="s">
        <v>22</v>
      </c>
    </row>
    <row r="16" spans="1:15" ht="80.25" customHeight="1">
      <c r="A16" s="45">
        <v>7</v>
      </c>
      <c r="B16" s="11" t="s">
        <v>18</v>
      </c>
      <c r="C16" s="46" t="s">
        <v>40</v>
      </c>
      <c r="D16" s="57">
        <v>2013</v>
      </c>
      <c r="E16" s="57">
        <v>2013</v>
      </c>
      <c r="F16" s="52">
        <f t="shared" si="0"/>
        <v>77500</v>
      </c>
      <c r="G16" s="58">
        <v>0</v>
      </c>
      <c r="H16" s="52">
        <f t="shared" si="1"/>
        <v>77500</v>
      </c>
      <c r="I16" s="58">
        <v>77500</v>
      </c>
      <c r="J16" s="58">
        <v>0</v>
      </c>
      <c r="K16" s="59">
        <v>0</v>
      </c>
      <c r="L16" s="59">
        <v>0</v>
      </c>
      <c r="M16" s="60" t="s">
        <v>22</v>
      </c>
    </row>
    <row r="17" spans="1:13" ht="80.25" customHeight="1">
      <c r="A17" s="45">
        <v>8</v>
      </c>
      <c r="B17" s="11" t="s">
        <v>18</v>
      </c>
      <c r="C17" s="50" t="s">
        <v>44</v>
      </c>
      <c r="D17" s="57">
        <v>2010</v>
      </c>
      <c r="E17" s="57">
        <v>2014</v>
      </c>
      <c r="F17" s="52">
        <f t="shared" si="0"/>
        <v>300000</v>
      </c>
      <c r="G17" s="58">
        <v>52460</v>
      </c>
      <c r="H17" s="52">
        <f t="shared" si="1"/>
        <v>247540</v>
      </c>
      <c r="I17" s="58">
        <v>0</v>
      </c>
      <c r="J17" s="49">
        <v>247540</v>
      </c>
      <c r="K17" s="59">
        <v>0</v>
      </c>
      <c r="L17" s="59">
        <v>0</v>
      </c>
      <c r="M17" s="60" t="s">
        <v>22</v>
      </c>
    </row>
    <row r="18" spans="1:13" ht="31.5" customHeight="1" thickBot="1">
      <c r="A18" s="69" t="s">
        <v>19</v>
      </c>
      <c r="B18" s="70"/>
      <c r="C18" s="70"/>
      <c r="D18" s="14" t="s">
        <v>2</v>
      </c>
      <c r="E18" s="14" t="s">
        <v>2</v>
      </c>
      <c r="F18" s="15">
        <f>SUM(F10:F17)</f>
        <v>6372231.4000000004</v>
      </c>
      <c r="G18" s="15">
        <f t="shared" ref="G18:L18" si="2">SUM(G10:G17)</f>
        <v>791777.07000000007</v>
      </c>
      <c r="H18" s="15">
        <f t="shared" si="2"/>
        <v>5580454.3300000001</v>
      </c>
      <c r="I18" s="15">
        <f t="shared" si="2"/>
        <v>4775343.17</v>
      </c>
      <c r="J18" s="15">
        <f t="shared" si="2"/>
        <v>754905.12</v>
      </c>
      <c r="K18" s="15">
        <f t="shared" si="2"/>
        <v>50206.04</v>
      </c>
      <c r="L18" s="15">
        <f t="shared" si="2"/>
        <v>0</v>
      </c>
      <c r="M18" s="16" t="s">
        <v>2</v>
      </c>
    </row>
  </sheetData>
  <mergeCells count="9">
    <mergeCell ref="M1:M4"/>
    <mergeCell ref="A18:C18"/>
    <mergeCell ref="B7:C7"/>
    <mergeCell ref="D7:E7"/>
    <mergeCell ref="A5:M5"/>
    <mergeCell ref="A7:A8"/>
    <mergeCell ref="M7:M8"/>
    <mergeCell ref="F7:F8"/>
    <mergeCell ref="G7:K7"/>
  </mergeCells>
  <phoneticPr fontId="7" type="noConversion"/>
  <pageMargins left="0.59055118110236227" right="0.59055118110236227" top="0.78740157480314965" bottom="0.78740157480314965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4a </vt:lpstr>
      <vt:lpstr>Inwestycje 2012</vt:lpstr>
      <vt:lpstr>'4a '!Obszar_wydruku</vt:lpstr>
      <vt:lpstr>'Inwestycje 2012'!Obszar_wydruku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lulkak</cp:lastModifiedBy>
  <cp:lastPrinted>2012-11-12T12:22:50Z</cp:lastPrinted>
  <dcterms:created xsi:type="dcterms:W3CDTF">1997-02-26T13:46:56Z</dcterms:created>
  <dcterms:modified xsi:type="dcterms:W3CDTF">2012-11-12T12:23:58Z</dcterms:modified>
</cp:coreProperties>
</file>