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5" windowWidth="15480" windowHeight="8295"/>
  </bookViews>
  <sheets>
    <sheet name="zał nr 3" sheetId="5" r:id="rId1"/>
  </sheets>
  <calcPr calcId="125725"/>
</workbook>
</file>

<file path=xl/calcChain.xml><?xml version="1.0" encoding="utf-8"?>
<calcChain xmlns="http://schemas.openxmlformats.org/spreadsheetml/2006/main">
  <c r="K29" i="5"/>
  <c r="K26"/>
  <c r="J13" l="1"/>
  <c r="J28"/>
  <c r="K59"/>
  <c r="K56"/>
  <c r="K53"/>
  <c r="K47"/>
  <c r="K44"/>
  <c r="K41"/>
  <c r="K38"/>
  <c r="K35"/>
  <c r="K32"/>
  <c r="K23"/>
  <c r="K20"/>
  <c r="H21" s="1"/>
  <c r="K17"/>
  <c r="L67"/>
  <c r="J67"/>
  <c r="I67"/>
  <c r="H69"/>
  <c r="L13"/>
  <c r="I13"/>
  <c r="H66"/>
  <c r="H64" s="1"/>
  <c r="L64"/>
  <c r="J64"/>
  <c r="I64"/>
  <c r="L61"/>
  <c r="I61"/>
  <c r="H63"/>
  <c r="H62"/>
  <c r="L58"/>
  <c r="J58"/>
  <c r="I58"/>
  <c r="L55"/>
  <c r="J55"/>
  <c r="I55"/>
  <c r="L52"/>
  <c r="J52"/>
  <c r="K52" s="1"/>
  <c r="H54" s="1"/>
  <c r="I52"/>
  <c r="L49"/>
  <c r="J49"/>
  <c r="I49"/>
  <c r="L46"/>
  <c r="J46"/>
  <c r="K46" s="1"/>
  <c r="I46"/>
  <c r="H45"/>
  <c r="H44"/>
  <c r="L43"/>
  <c r="J43"/>
  <c r="I43"/>
  <c r="H42"/>
  <c r="H41"/>
  <c r="L40"/>
  <c r="J40"/>
  <c r="K40" s="1"/>
  <c r="I40"/>
  <c r="H39"/>
  <c r="H38"/>
  <c r="L37"/>
  <c r="J37"/>
  <c r="I37"/>
  <c r="H36"/>
  <c r="L34"/>
  <c r="J34"/>
  <c r="I34"/>
  <c r="H33"/>
  <c r="H31" s="1"/>
  <c r="L31"/>
  <c r="J31"/>
  <c r="I31"/>
  <c r="H30"/>
  <c r="H29"/>
  <c r="L28"/>
  <c r="I28"/>
  <c r="H27"/>
  <c r="H26"/>
  <c r="L25"/>
  <c r="I25"/>
  <c r="K25" s="1"/>
  <c r="L22"/>
  <c r="J22"/>
  <c r="I22"/>
  <c r="L19"/>
  <c r="J19"/>
  <c r="I19"/>
  <c r="H18"/>
  <c r="H16" s="1"/>
  <c r="L16"/>
  <c r="I16"/>
  <c r="K16" s="1"/>
  <c r="L14"/>
  <c r="J14"/>
  <c r="J12" s="1"/>
  <c r="I14"/>
  <c r="K58" l="1"/>
  <c r="H60"/>
  <c r="K19"/>
  <c r="H20" s="1"/>
  <c r="K43"/>
  <c r="K49"/>
  <c r="H50" s="1"/>
  <c r="K55"/>
  <c r="H57" s="1"/>
  <c r="H48"/>
  <c r="H46" s="1"/>
  <c r="K28"/>
  <c r="H19"/>
  <c r="K22"/>
  <c r="K31"/>
  <c r="K34"/>
  <c r="K37"/>
  <c r="H51"/>
  <c r="K13"/>
  <c r="H67"/>
  <c r="H34"/>
  <c r="H25"/>
  <c r="H37"/>
  <c r="H43"/>
  <c r="H55"/>
  <c r="H58"/>
  <c r="I12"/>
  <c r="K12" s="1"/>
  <c r="H14" s="1"/>
  <c r="H61"/>
  <c r="L12"/>
  <c r="H28"/>
  <c r="H40"/>
  <c r="H52"/>
  <c r="H49" l="1"/>
  <c r="H23"/>
  <c r="H24"/>
  <c r="H22" l="1"/>
  <c r="H13"/>
  <c r="H12" s="1"/>
</calcChain>
</file>

<file path=xl/sharedStrings.xml><?xml version="1.0" encoding="utf-8"?>
<sst xmlns="http://schemas.openxmlformats.org/spreadsheetml/2006/main" count="260" uniqueCount="52">
  <si>
    <t>x</t>
  </si>
  <si>
    <t>- wydatki bieżące</t>
  </si>
  <si>
    <t xml:space="preserve">- wydatki majątkowe </t>
  </si>
  <si>
    <t xml:space="preserve">  z tego:</t>
  </si>
  <si>
    <t>Okres realizacji (programu, zadania, umowy)</t>
  </si>
  <si>
    <t>- wydatki majątkowe</t>
  </si>
  <si>
    <t>wieloletnie umowy, których realizacja w roku budżetowym i w latach następnych jest niezbędna dla zapewnienia ciągłości działania j.s.t. i których płatności przypadają w okresie dłuższym niż rok - razem, z tego:</t>
  </si>
  <si>
    <t>Wydział Gospodarki Miejskiej</t>
  </si>
  <si>
    <t>Umowa Nr 205/U/10 z firmą BIOS s.c. A. Osiński, M. Osiński - Zimowe utrzymanie miasta Chełmży w trzech sezonach zimowych, tj.: 2010-2011, 2011-2012 i 2012-2013</t>
  </si>
  <si>
    <t>Umowa Nr 197/U/10 z Zakładem Gospodarki Komunalnej Sp. z o.o. - Prowadzenie i utrzymanie szaletów miejskich wraz z targowiskiem miejskim miasta Chełmży w latach 2011-2013</t>
  </si>
  <si>
    <t>Umowa Nr 230/U/10 z firmą ALDOM s.c. M. Górski i B. Sokołowski - Oczyszczanie ulic, placów i chodników gminy miasto Chełmża wraz z opróżnianiem koszy ulicznych w latach 2011-2013</t>
  </si>
  <si>
    <t>Umowa Nr 231/U/10 - z ZGM Sp. z o.o. - Sprawowanie zarządu komunalnym zasobem budynków mieszkalnych, administrowanie mieszkaniowym zasobem gminnym oraz komunalnym zasobem lokali użytkowych wraz z terenami gminnymi, wykonywanie: napraw bieżących, prac porządkowych oraz usuwanie awarii w mieszkaniowym zasobie gminy w latach 2011-2013</t>
  </si>
  <si>
    <t>Wyszczególnienie (nazwa i cel)</t>
  </si>
  <si>
    <t>Umowa Nr 128/U/10 z InterRisk Towarzystwem Ubezpieczeń S.A. Vienna Insurance Group - Ubezpieczenie majątku i odpowiedzialności cywilnej Gminy Chełmża wraz z jednostkami organizacyjnymi i instytucjami kultury</t>
  </si>
  <si>
    <t>Wydział Organizacyjny</t>
  </si>
  <si>
    <t>-</t>
  </si>
  <si>
    <t>Burmistrz Miasta</t>
  </si>
  <si>
    <t>Umowa Nr 196/U/11 z Kancelarią Rachunkowo-Audytorską Tomasz Niedźwiedź - usługowe prowadzenie audytu wewnętrznego w Urzędzie Miasta Chełmży oraz jednostkach organizacyjnych gminy miasta Chełmży w okresie od 01.01.2012 r. do 31.12.2014 r.</t>
  </si>
  <si>
    <t>Umowa kompleksowa na konserwację oświetlenia ulicznego oraz dostawę energii elektrycznej dla potrzeb w/w oświetlenia na lata 2013-2014</t>
  </si>
  <si>
    <t>Dostawa energii elektrycznej w okresie od dnia 01.05.2012 r. do dnia 30.04.2013 r. w ramach grupy zakupowej skupionej w gminie Łubianka</t>
  </si>
  <si>
    <t xml:space="preserve">dział 700, rozdział 70005 </t>
  </si>
  <si>
    <t>dział 750, rozdział 75023, § 4300</t>
  </si>
  <si>
    <t xml:space="preserve">dział 900, rozdział 90095, § 4300 </t>
  </si>
  <si>
    <t>dział 900, rozdział 90003, § 4300</t>
  </si>
  <si>
    <t>dział 900</t>
  </si>
  <si>
    <t xml:space="preserve">dział 900, rozdział 90003, § 4300 </t>
  </si>
  <si>
    <t>Umowa Nr 131/U/12 z firmą ALDOM  s.c. Górski i Sokołowski - Utrzymanie i konserwacja terenów zieleni miejskiej miasta Chełmży w latach 2013-2015</t>
  </si>
  <si>
    <t xml:space="preserve">Umowa Nr 132/U/12 z ZGK Sp. z o.o. na dostawę choinek oraz montaż i demontaż girland świetlnych na Rynku  </t>
  </si>
  <si>
    <t xml:space="preserve">Umowa Nr 133/U/12 z Agencją Ochrony Mienia  TAURUS s.c. - strzeżenie obiektów i mienia stanowiącego własność Urzędu Miasta Chełmża </t>
  </si>
  <si>
    <t xml:space="preserve">Umowa Nr 134/U/12 z firmą BIOS s.c. A.Osiński, M.Osiński na wykonanie usługi w zakresie utrzymania i konserwacji urządzeń melioracyjnych zlokalizowanych na terenie miasta Chełmży w latach 2013-2015. </t>
  </si>
  <si>
    <t>dział 010, rozdział 01008, § 4300</t>
  </si>
  <si>
    <t xml:space="preserve">Umowa Nr 21/R/2012 z firmą BIOS s.c. A.Osiński, M. Osiński - utrzymanie i dróg gminnych znajdujących się w granicach administracyjnych miasta Chełmży w latach 2013-2014 </t>
  </si>
  <si>
    <t>dział 600, rozdział 60016, § 4270</t>
  </si>
  <si>
    <t>Umowa Nr 20/R/2012 z Przedsiębiorstwem Robót Drogowo-Budowlanych DROBUD Sp. Jawna na wykonanie remontów nawierzchni bitumicznych na drogach gminyych znajdujących  się w granicach administracyjnych miasta Chełmżyw latach 2013-2014</t>
  </si>
  <si>
    <t>i których płatności przypadają w okresie dłuższym niż rok</t>
  </si>
  <si>
    <t xml:space="preserve">Jednostka odpowiedzialna lub koordynująca </t>
  </si>
  <si>
    <t xml:space="preserve">Klasyfikacja budżetowa </t>
  </si>
  <si>
    <t xml:space="preserve">Umowa Nr 25/D/13 na dostawę  energii elektrycznej do lokali, obiektów i na potrzeby oświetlenia drogowego w okresie od 01.05.2013r. do dnia 30.04.2013r. w ramach grupy zakupowej skupionej przy gminie Łubianka  </t>
  </si>
  <si>
    <t>Umowa zlecenie  Nr 130/U/2012 na zamontowanie i zdemontowanie iluminacji nad ulicami Sikorskiego i Chełmińskiej w Chełmży</t>
  </si>
  <si>
    <t xml:space="preserve">Odbiór i zagospodarowanie stałych odpadów komunalnych z terenu Gminy Miasto Chełmża oraz utworzenie, utrzymanie i obsługę Punktu Selektywnego Zbierania Odpadów  Komunalnych  </t>
  </si>
  <si>
    <t>Ubezpieczenie majątku Gminy wraz z jednostkami organizacyjnymi i instytucjami kultury na lata 2013-2016</t>
  </si>
  <si>
    <t xml:space="preserve">Wykonanie za          I półrocze 2013r. </t>
  </si>
  <si>
    <t xml:space="preserve">% wyk. prognozy po zmianach </t>
  </si>
  <si>
    <t>Zobowiązania zaciągnięte w I półroczu 2013 roku</t>
  </si>
  <si>
    <t xml:space="preserve">Prognoza na 2013 rok po zmianach </t>
  </si>
  <si>
    <t>Prognoza na 2013 rok wg uchwały Nr XXIII/168/12</t>
  </si>
  <si>
    <t xml:space="preserve">do informacji o kształtowaniu się </t>
  </si>
  <si>
    <t xml:space="preserve">Wieloletniej Prognozy Finansowej </t>
  </si>
  <si>
    <t xml:space="preserve">Załącznik Nr 3 </t>
  </si>
  <si>
    <t>gminy miasta Chełmży</t>
  </si>
  <si>
    <t xml:space="preserve">za I półrocze 2013 roki </t>
  </si>
  <si>
    <t xml:space="preserve">Informacja o przebiegu realizacji wieloletnich umów, których realizacja w roku budżetowym i w latach następnych jest niezbędna dla zapewnienia ciągłości działania j.s.t. </t>
  </si>
</sst>
</file>

<file path=xl/styles.xml><?xml version="1.0" encoding="utf-8"?>
<styleSheet xmlns="http://schemas.openxmlformats.org/spreadsheetml/2006/main">
  <fonts count="15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8"/>
      <name val="Czcionka tekstu podstawowego"/>
      <family val="2"/>
      <charset val="238"/>
    </font>
    <font>
      <b/>
      <sz val="8"/>
      <color theme="1"/>
      <name val="Czcionka tekstu podstawowego"/>
      <family val="2"/>
      <charset val="238"/>
    </font>
    <font>
      <b/>
      <sz val="9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9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9"/>
      <name val="Czcionka tekstu podstawowego"/>
      <charset val="238"/>
    </font>
    <font>
      <b/>
      <sz val="10"/>
      <name val="Czcionka tekstu podstawowego"/>
      <family val="2"/>
      <charset val="238"/>
    </font>
    <font>
      <b/>
      <sz val="10"/>
      <color theme="1"/>
      <name val="Czcionka tekstu podstawowego"/>
      <family val="2"/>
      <charset val="238"/>
    </font>
    <font>
      <sz val="9"/>
      <name val="Czcionka tekstu podstawowego"/>
      <charset val="238"/>
    </font>
    <font>
      <i/>
      <sz val="9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  <xf numFmtId="4" fontId="4" fillId="0" borderId="6" xfId="0" applyNumberFormat="1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4" fontId="6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6" fillId="0" borderId="1" xfId="0" quotePrefix="1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4" fontId="4" fillId="0" borderId="1" xfId="0" applyNumberFormat="1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5" fillId="0" borderId="1" xfId="0" applyNumberFormat="1" applyFont="1" applyBorder="1"/>
    <xf numFmtId="0" fontId="0" fillId="0" borderId="1" xfId="0" applyBorder="1"/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10" fontId="4" fillId="0" borderId="6" xfId="0" applyNumberFormat="1" applyFont="1" applyBorder="1" applyAlignment="1" applyProtection="1">
      <alignment vertical="center" wrapText="1"/>
    </xf>
    <xf numFmtId="4" fontId="4" fillId="0" borderId="1" xfId="0" applyNumberFormat="1" applyFont="1" applyFill="1" applyBorder="1" applyAlignment="1" applyProtection="1">
      <alignment vertical="center" wrapText="1"/>
    </xf>
    <xf numFmtId="4" fontId="13" fillId="0" borderId="1" xfId="0" applyNumberFormat="1" applyFont="1" applyFill="1" applyBorder="1" applyAlignment="1" applyProtection="1">
      <alignment vertical="center" wrapText="1"/>
    </xf>
    <xf numFmtId="0" fontId="14" fillId="0" borderId="0" xfId="0" applyFont="1"/>
    <xf numFmtId="10" fontId="4" fillId="0" borderId="1" xfId="0" applyNumberFormat="1" applyFont="1" applyBorder="1" applyAlignment="1" applyProtection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2" fillId="0" borderId="0" xfId="0" applyFont="1" applyAlignment="1"/>
    <xf numFmtId="0" fontId="3" fillId="0" borderId="0" xfId="0" applyFont="1" applyAlignment="1"/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9"/>
  <sheetViews>
    <sheetView tabSelected="1" topLeftCell="B1" zoomScaleNormal="100" workbookViewId="0">
      <selection activeCell="I46" sqref="I46"/>
    </sheetView>
  </sheetViews>
  <sheetFormatPr defaultRowHeight="14.25"/>
  <cols>
    <col min="1" max="1" width="3" hidden="1" customWidth="1"/>
    <col min="2" max="2" width="3.125" customWidth="1"/>
    <col min="3" max="3" width="39.125" customWidth="1"/>
    <col min="4" max="4" width="12.25" customWidth="1"/>
    <col min="5" max="5" width="4.25" customWidth="1"/>
    <col min="6" max="6" width="4.625" customWidth="1"/>
    <col min="7" max="7" width="10.875" customWidth="1"/>
    <col min="8" max="8" width="11.5" customWidth="1"/>
    <col min="9" max="9" width="12.875" customWidth="1"/>
    <col min="10" max="10" width="10.875" customWidth="1"/>
    <col min="11" max="11" width="11" customWidth="1"/>
    <col min="12" max="12" width="12.75" customWidth="1"/>
  </cols>
  <sheetData>
    <row r="1" spans="1:13">
      <c r="K1" s="36" t="s">
        <v>48</v>
      </c>
      <c r="L1" s="36"/>
      <c r="M1" s="36"/>
    </row>
    <row r="2" spans="1:13">
      <c r="K2" s="36" t="s">
        <v>46</v>
      </c>
      <c r="L2" s="36"/>
      <c r="M2" s="36"/>
    </row>
    <row r="3" spans="1:13">
      <c r="K3" s="36" t="s">
        <v>47</v>
      </c>
      <c r="L3" s="36"/>
      <c r="M3" s="36"/>
    </row>
    <row r="4" spans="1:13">
      <c r="K4" s="36" t="s">
        <v>49</v>
      </c>
      <c r="L4" s="36"/>
      <c r="M4" s="36"/>
    </row>
    <row r="5" spans="1:13">
      <c r="K5" s="36" t="s">
        <v>50</v>
      </c>
      <c r="L5" s="36"/>
      <c r="M5" s="36"/>
    </row>
    <row r="6" spans="1:13" ht="18" customHeight="1">
      <c r="A6" s="3"/>
      <c r="B6" s="41" t="s">
        <v>51</v>
      </c>
      <c r="C6" s="41"/>
      <c r="D6" s="41"/>
      <c r="E6" s="41"/>
      <c r="F6" s="41"/>
      <c r="G6" s="41"/>
      <c r="H6" s="41"/>
      <c r="I6" s="41"/>
      <c r="J6" s="41"/>
      <c r="K6" s="41"/>
      <c r="L6" s="41"/>
    </row>
    <row r="7" spans="1:13" ht="18.75" customHeight="1">
      <c r="A7" s="3"/>
      <c r="B7" s="42" t="s">
        <v>34</v>
      </c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3" ht="12" customHeight="1" thickBot="1">
      <c r="A8" s="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3" ht="6.75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3" ht="46.5" customHeight="1">
      <c r="A10" s="4"/>
      <c r="B10" s="55" t="s">
        <v>12</v>
      </c>
      <c r="C10" s="56"/>
      <c r="D10" s="53" t="s">
        <v>35</v>
      </c>
      <c r="E10" s="59" t="s">
        <v>4</v>
      </c>
      <c r="F10" s="60"/>
      <c r="G10" s="63" t="s">
        <v>36</v>
      </c>
      <c r="H10" s="65" t="s">
        <v>45</v>
      </c>
      <c r="I10" s="47" t="s">
        <v>44</v>
      </c>
      <c r="J10" s="49" t="s">
        <v>41</v>
      </c>
      <c r="K10" s="49" t="s">
        <v>42</v>
      </c>
      <c r="L10" s="51" t="s">
        <v>43</v>
      </c>
      <c r="M10" s="2"/>
    </row>
    <row r="11" spans="1:13" ht="21.75" customHeight="1" thickBot="1">
      <c r="A11" s="32"/>
      <c r="B11" s="57"/>
      <c r="C11" s="58"/>
      <c r="D11" s="54"/>
      <c r="E11" s="61"/>
      <c r="F11" s="62"/>
      <c r="G11" s="64"/>
      <c r="H11" s="66"/>
      <c r="I11" s="48"/>
      <c r="J11" s="50"/>
      <c r="K11" s="50"/>
      <c r="L11" s="52"/>
      <c r="M11" s="2"/>
    </row>
    <row r="12" spans="1:13" ht="54.75" customHeight="1">
      <c r="A12" s="5"/>
      <c r="B12" s="44" t="s">
        <v>6</v>
      </c>
      <c r="C12" s="45"/>
      <c r="D12" s="31" t="s">
        <v>0</v>
      </c>
      <c r="E12" s="31" t="s">
        <v>0</v>
      </c>
      <c r="F12" s="31" t="s">
        <v>0</v>
      </c>
      <c r="G12" s="31" t="s">
        <v>0</v>
      </c>
      <c r="H12" s="8">
        <f>H13+H14</f>
        <v>3826494.7129506003</v>
      </c>
      <c r="I12" s="9">
        <f>I13+I14</f>
        <v>3053706.61</v>
      </c>
      <c r="J12" s="9">
        <f>J13+J14</f>
        <v>1257589.75</v>
      </c>
      <c r="K12" s="33">
        <f>J12/I12</f>
        <v>0.41182402588439893</v>
      </c>
      <c r="L12" s="9">
        <f>L13+L14</f>
        <v>0</v>
      </c>
      <c r="M12" s="1"/>
    </row>
    <row r="13" spans="1:13">
      <c r="A13" s="5"/>
      <c r="B13" s="46" t="s">
        <v>1</v>
      </c>
      <c r="C13" s="46"/>
      <c r="D13" s="7" t="s">
        <v>0</v>
      </c>
      <c r="E13" s="7" t="s">
        <v>0</v>
      </c>
      <c r="F13" s="7" t="s">
        <v>0</v>
      </c>
      <c r="G13" s="7" t="s">
        <v>0</v>
      </c>
      <c r="H13" s="8">
        <f>SUM(H17,H20,H23,H26,H29,H32,H35,H38,H41,H44,H47,H50,H53,H56,H59,H62,H65,H68)</f>
        <v>3826494.7129506003</v>
      </c>
      <c r="I13" s="8">
        <f>SUM(I17,I20,I23,I26,I29,I32,I35,I38,I41,I44,I47,I50,I53,I56,I59,I62,I65,I68)</f>
        <v>3053706.61</v>
      </c>
      <c r="J13" s="8">
        <f>SUM(J17,J20,J23,J26,J29,J32,J35,J38,J41,J44,J47,J50,J53,J56,J59,J62,J65,J68)</f>
        <v>1257589.75</v>
      </c>
      <c r="K13" s="33">
        <f t="shared" ref="K13:K23" si="0">J13/I13</f>
        <v>0.41182402588439893</v>
      </c>
      <c r="L13" s="8">
        <f t="shared" ref="L13" si="1">SUM(L17,L20,L23,L26,L29,L32,L35,L38,L41,L44,L47,L50,L53,L56,L59,L62,L65,L68)</f>
        <v>0</v>
      </c>
      <c r="M13" s="1"/>
    </row>
    <row r="14" spans="1:13">
      <c r="A14" s="5"/>
      <c r="B14" s="46" t="s">
        <v>2</v>
      </c>
      <c r="C14" s="46"/>
      <c r="D14" s="7" t="s">
        <v>0</v>
      </c>
      <c r="E14" s="7" t="s">
        <v>0</v>
      </c>
      <c r="F14" s="7" t="s">
        <v>0</v>
      </c>
      <c r="G14" s="7" t="s">
        <v>0</v>
      </c>
      <c r="H14" s="8">
        <f>SUM(I14:K14)</f>
        <v>0</v>
      </c>
      <c r="I14" s="8">
        <f>SUM(I27,I30,I36,I39,I42,I45,I48)</f>
        <v>0</v>
      </c>
      <c r="J14" s="8">
        <f>SUM(J27,J30,J36,J39,J42,J45,J48)</f>
        <v>0</v>
      </c>
      <c r="K14" s="33">
        <v>0</v>
      </c>
      <c r="L14" s="8">
        <f>SUM(L27,L30,L36,L39,L42,L45,L48)</f>
        <v>0</v>
      </c>
      <c r="M14" s="1"/>
    </row>
    <row r="15" spans="1:13" ht="14.25" customHeight="1">
      <c r="A15" s="5"/>
      <c r="B15" s="38" t="s">
        <v>3</v>
      </c>
      <c r="C15" s="39"/>
      <c r="D15" s="39"/>
      <c r="E15" s="39"/>
      <c r="F15" s="39"/>
      <c r="G15" s="39"/>
      <c r="H15" s="39"/>
      <c r="I15" s="39"/>
      <c r="J15" s="39"/>
      <c r="K15" s="39"/>
      <c r="L15" s="40"/>
      <c r="M15" s="1"/>
    </row>
    <row r="16" spans="1:13" ht="69.75" customHeight="1">
      <c r="A16" s="5"/>
      <c r="B16" s="7">
        <v>1</v>
      </c>
      <c r="C16" s="7" t="s">
        <v>29</v>
      </c>
      <c r="D16" s="10" t="s">
        <v>7</v>
      </c>
      <c r="E16" s="7">
        <v>2013</v>
      </c>
      <c r="F16" s="7">
        <v>2015</v>
      </c>
      <c r="G16" s="10" t="s">
        <v>30</v>
      </c>
      <c r="H16" s="8">
        <f t="shared" ref="H16:L16" si="2">H17+H18</f>
        <v>79580.259999999995</v>
      </c>
      <c r="I16" s="8">
        <f t="shared" si="2"/>
        <v>79580.259999999995</v>
      </c>
      <c r="J16" s="8">
        <v>4699.9799999999996</v>
      </c>
      <c r="K16" s="33">
        <f t="shared" si="0"/>
        <v>5.90596210668324E-2</v>
      </c>
      <c r="L16" s="8">
        <f t="shared" si="2"/>
        <v>0</v>
      </c>
      <c r="M16" s="1"/>
    </row>
    <row r="17" spans="1:13" ht="15" customHeight="1">
      <c r="A17" s="5"/>
      <c r="B17" s="11"/>
      <c r="C17" s="12" t="s">
        <v>1</v>
      </c>
      <c r="D17" s="7" t="s">
        <v>0</v>
      </c>
      <c r="E17" s="7" t="s">
        <v>0</v>
      </c>
      <c r="F17" s="7" t="s">
        <v>0</v>
      </c>
      <c r="G17" s="7" t="s">
        <v>0</v>
      </c>
      <c r="H17" s="13">
        <v>79580.259999999995</v>
      </c>
      <c r="I17" s="13">
        <v>79580.259999999995</v>
      </c>
      <c r="J17" s="8">
        <v>4699.9799999999996</v>
      </c>
      <c r="K17" s="33">
        <f t="shared" si="0"/>
        <v>5.90596210668324E-2</v>
      </c>
      <c r="L17" s="13">
        <v>0</v>
      </c>
      <c r="M17" s="1"/>
    </row>
    <row r="18" spans="1:13" ht="12.75" customHeight="1">
      <c r="A18" s="5"/>
      <c r="B18" s="11"/>
      <c r="C18" s="15" t="s">
        <v>5</v>
      </c>
      <c r="D18" s="7" t="s">
        <v>0</v>
      </c>
      <c r="E18" s="7" t="s">
        <v>0</v>
      </c>
      <c r="F18" s="7" t="s">
        <v>0</v>
      </c>
      <c r="G18" s="7" t="s">
        <v>0</v>
      </c>
      <c r="H18" s="8">
        <f>SUM(I18:K18)</f>
        <v>0</v>
      </c>
      <c r="I18" s="13">
        <v>0</v>
      </c>
      <c r="J18" s="13">
        <v>0</v>
      </c>
      <c r="K18" s="33">
        <v>0</v>
      </c>
      <c r="L18" s="13">
        <v>0</v>
      </c>
      <c r="M18" s="1"/>
    </row>
    <row r="19" spans="1:13" ht="48.75" customHeight="1">
      <c r="A19" s="5"/>
      <c r="B19" s="7">
        <v>2</v>
      </c>
      <c r="C19" s="7" t="s">
        <v>31</v>
      </c>
      <c r="D19" s="10" t="s">
        <v>7</v>
      </c>
      <c r="E19" s="7">
        <v>2013</v>
      </c>
      <c r="F19" s="7">
        <v>2014</v>
      </c>
      <c r="G19" s="10" t="s">
        <v>32</v>
      </c>
      <c r="H19" s="8">
        <f t="shared" ref="H19:L19" si="3">H20+H21</f>
        <v>89227.144527199998</v>
      </c>
      <c r="I19" s="8">
        <f t="shared" si="3"/>
        <v>50000</v>
      </c>
      <c r="J19" s="8">
        <f t="shared" si="3"/>
        <v>39226.36</v>
      </c>
      <c r="K19" s="33">
        <f t="shared" si="0"/>
        <v>0.78452719999999998</v>
      </c>
      <c r="L19" s="8">
        <f t="shared" si="3"/>
        <v>0</v>
      </c>
      <c r="M19" s="1"/>
    </row>
    <row r="20" spans="1:13" ht="11.25" customHeight="1">
      <c r="A20" s="5"/>
      <c r="B20" s="11"/>
      <c r="C20" s="12" t="s">
        <v>1</v>
      </c>
      <c r="D20" s="7" t="s">
        <v>0</v>
      </c>
      <c r="E20" s="7" t="s">
        <v>0</v>
      </c>
      <c r="F20" s="7" t="s">
        <v>0</v>
      </c>
      <c r="G20" s="7" t="s">
        <v>0</v>
      </c>
      <c r="H20" s="8">
        <f>SUM(I20:K20)</f>
        <v>89227.144527199998</v>
      </c>
      <c r="I20" s="13">
        <v>50000</v>
      </c>
      <c r="J20" s="13">
        <v>39226.36</v>
      </c>
      <c r="K20" s="33">
        <f t="shared" si="0"/>
        <v>0.78452719999999998</v>
      </c>
      <c r="L20" s="13">
        <v>0</v>
      </c>
      <c r="M20" s="1"/>
    </row>
    <row r="21" spans="1:13" ht="15.75" customHeight="1">
      <c r="A21" s="5"/>
      <c r="B21" s="11"/>
      <c r="C21" s="15" t="s">
        <v>5</v>
      </c>
      <c r="D21" s="7" t="s">
        <v>0</v>
      </c>
      <c r="E21" s="7" t="s">
        <v>0</v>
      </c>
      <c r="F21" s="7" t="s">
        <v>0</v>
      </c>
      <c r="G21" s="7" t="s">
        <v>0</v>
      </c>
      <c r="H21" s="8">
        <f>SUM(I21:K21)</f>
        <v>0</v>
      </c>
      <c r="I21" s="13">
        <v>0</v>
      </c>
      <c r="J21" s="13">
        <v>0</v>
      </c>
      <c r="K21" s="13">
        <v>0</v>
      </c>
      <c r="L21" s="13">
        <v>0</v>
      </c>
      <c r="M21" s="1"/>
    </row>
    <row r="22" spans="1:13" ht="72" customHeight="1">
      <c r="A22" s="5"/>
      <c r="B22" s="7">
        <v>3</v>
      </c>
      <c r="C22" s="7" t="s">
        <v>33</v>
      </c>
      <c r="D22" s="10" t="s">
        <v>7</v>
      </c>
      <c r="E22" s="7">
        <v>2013</v>
      </c>
      <c r="F22" s="7">
        <v>2014</v>
      </c>
      <c r="G22" s="10" t="s">
        <v>32</v>
      </c>
      <c r="H22" s="8">
        <f t="shared" ref="H22:L22" si="4">H23+H24</f>
        <v>70921.588423399997</v>
      </c>
      <c r="I22" s="8">
        <f t="shared" si="4"/>
        <v>50000</v>
      </c>
      <c r="J22" s="8">
        <f t="shared" si="4"/>
        <v>20921.169999999998</v>
      </c>
      <c r="K22" s="33">
        <f t="shared" si="0"/>
        <v>0.41842339999999995</v>
      </c>
      <c r="L22" s="8">
        <f t="shared" si="4"/>
        <v>0</v>
      </c>
      <c r="M22" s="1"/>
    </row>
    <row r="23" spans="1:13" ht="16.5" customHeight="1">
      <c r="A23" s="5"/>
      <c r="B23" s="11"/>
      <c r="C23" s="12" t="s">
        <v>1</v>
      </c>
      <c r="D23" s="7" t="s">
        <v>0</v>
      </c>
      <c r="E23" s="7" t="s">
        <v>0</v>
      </c>
      <c r="F23" s="7" t="s">
        <v>0</v>
      </c>
      <c r="G23" s="7" t="s">
        <v>0</v>
      </c>
      <c r="H23" s="8">
        <f>SUM(I23:K23)</f>
        <v>70921.588423399997</v>
      </c>
      <c r="I23" s="13">
        <v>50000</v>
      </c>
      <c r="J23" s="13">
        <v>20921.169999999998</v>
      </c>
      <c r="K23" s="33">
        <f t="shared" si="0"/>
        <v>0.41842339999999995</v>
      </c>
      <c r="L23" s="13">
        <v>0</v>
      </c>
      <c r="M23" s="1"/>
    </row>
    <row r="24" spans="1:13" ht="17.25" customHeight="1">
      <c r="A24" s="5"/>
      <c r="B24" s="11"/>
      <c r="C24" s="15" t="s">
        <v>5</v>
      </c>
      <c r="D24" s="7" t="s">
        <v>0</v>
      </c>
      <c r="E24" s="7" t="s">
        <v>0</v>
      </c>
      <c r="F24" s="7" t="s">
        <v>0</v>
      </c>
      <c r="G24" s="7" t="s">
        <v>0</v>
      </c>
      <c r="H24" s="8">
        <f>SUM(I24:K24)</f>
        <v>0</v>
      </c>
      <c r="I24" s="13">
        <v>0</v>
      </c>
      <c r="J24" s="13">
        <v>0</v>
      </c>
      <c r="K24" s="13">
        <v>0</v>
      </c>
      <c r="L24" s="13">
        <v>0</v>
      </c>
      <c r="M24" s="1"/>
    </row>
    <row r="25" spans="1:13" ht="48" customHeight="1">
      <c r="A25" s="5"/>
      <c r="B25" s="7">
        <v>4</v>
      </c>
      <c r="C25" s="10" t="s">
        <v>11</v>
      </c>
      <c r="D25" s="10" t="s">
        <v>7</v>
      </c>
      <c r="E25" s="16">
        <v>2011</v>
      </c>
      <c r="F25" s="16">
        <v>2013</v>
      </c>
      <c r="G25" s="10" t="s">
        <v>20</v>
      </c>
      <c r="H25" s="8">
        <f t="shared" ref="H25:L25" si="5">H26+H27</f>
        <v>1084267.6200000001</v>
      </c>
      <c r="I25" s="8">
        <f t="shared" si="5"/>
        <v>833334</v>
      </c>
      <c r="J25" s="34">
        <v>250933.62</v>
      </c>
      <c r="K25" s="37">
        <f t="shared" ref="K25:K26" si="6">J25/I25</f>
        <v>0.30112010310391751</v>
      </c>
      <c r="L25" s="8">
        <f t="shared" si="5"/>
        <v>0</v>
      </c>
      <c r="M25" s="1"/>
    </row>
    <row r="26" spans="1:13" ht="14.25" customHeight="1">
      <c r="A26" s="5"/>
      <c r="B26" s="11"/>
      <c r="C26" s="12" t="s">
        <v>1</v>
      </c>
      <c r="D26" s="12" t="s">
        <v>0</v>
      </c>
      <c r="E26" s="12" t="s">
        <v>0</v>
      </c>
      <c r="F26" s="12" t="s">
        <v>0</v>
      </c>
      <c r="G26" s="12" t="s">
        <v>0</v>
      </c>
      <c r="H26" s="14">
        <f>SUM(I26:J26)</f>
        <v>1084267.6200000001</v>
      </c>
      <c r="I26" s="14">
        <v>833334</v>
      </c>
      <c r="J26" s="35">
        <v>250933.62</v>
      </c>
      <c r="K26" s="33">
        <f t="shared" si="6"/>
        <v>0.30112010310391751</v>
      </c>
      <c r="L26" s="14">
        <v>0</v>
      </c>
      <c r="M26" s="1"/>
    </row>
    <row r="27" spans="1:13" ht="15" customHeight="1">
      <c r="A27" s="5"/>
      <c r="B27" s="11"/>
      <c r="C27" s="15" t="s">
        <v>5</v>
      </c>
      <c r="D27" s="12" t="s">
        <v>0</v>
      </c>
      <c r="E27" s="12" t="s">
        <v>0</v>
      </c>
      <c r="F27" s="12" t="s">
        <v>0</v>
      </c>
      <c r="G27" s="12" t="s">
        <v>0</v>
      </c>
      <c r="H27" s="14">
        <f>SUM(I27:J27)</f>
        <v>0</v>
      </c>
      <c r="I27" s="14">
        <v>0</v>
      </c>
      <c r="J27" s="14">
        <v>0</v>
      </c>
      <c r="K27" s="14">
        <v>0</v>
      </c>
      <c r="L27" s="14">
        <v>0</v>
      </c>
      <c r="M27" s="1"/>
    </row>
    <row r="28" spans="1:13" ht="37.5" customHeight="1">
      <c r="A28" s="5"/>
      <c r="B28" s="7">
        <v>5</v>
      </c>
      <c r="C28" s="10" t="s">
        <v>13</v>
      </c>
      <c r="D28" s="10" t="s">
        <v>14</v>
      </c>
      <c r="E28" s="16">
        <v>2011</v>
      </c>
      <c r="F28" s="16">
        <v>2013</v>
      </c>
      <c r="G28" s="10" t="s">
        <v>21</v>
      </c>
      <c r="H28" s="8">
        <f t="shared" ref="H28:L28" si="7">H29+H30</f>
        <v>33672.120000000003</v>
      </c>
      <c r="I28" s="8">
        <f t="shared" si="7"/>
        <v>30000</v>
      </c>
      <c r="J28" s="8">
        <f t="shared" si="7"/>
        <v>3672.12</v>
      </c>
      <c r="K28" s="33">
        <f t="shared" ref="K28:K29" si="8">J28/I28</f>
        <v>0.122404</v>
      </c>
      <c r="L28" s="8">
        <f t="shared" si="7"/>
        <v>0</v>
      </c>
      <c r="M28" s="1"/>
    </row>
    <row r="29" spans="1:13" ht="14.25" customHeight="1">
      <c r="A29" s="5"/>
      <c r="B29" s="11"/>
      <c r="C29" s="12" t="s">
        <v>1</v>
      </c>
      <c r="D29" s="12" t="s">
        <v>0</v>
      </c>
      <c r="E29" s="12" t="s">
        <v>0</v>
      </c>
      <c r="F29" s="12" t="s">
        <v>0</v>
      </c>
      <c r="G29" s="12" t="s">
        <v>0</v>
      </c>
      <c r="H29" s="14">
        <f>SUM(I29:J29)</f>
        <v>33672.120000000003</v>
      </c>
      <c r="I29" s="14">
        <v>30000</v>
      </c>
      <c r="J29" s="14">
        <v>3672.12</v>
      </c>
      <c r="K29" s="33">
        <f t="shared" si="8"/>
        <v>0.122404</v>
      </c>
      <c r="L29" s="14">
        <v>0</v>
      </c>
      <c r="M29" s="1"/>
    </row>
    <row r="30" spans="1:13" ht="15" customHeight="1">
      <c r="A30" s="5"/>
      <c r="B30" s="11"/>
      <c r="C30" s="15" t="s">
        <v>5</v>
      </c>
      <c r="D30" s="12" t="s">
        <v>0</v>
      </c>
      <c r="E30" s="12" t="s">
        <v>0</v>
      </c>
      <c r="F30" s="12" t="s">
        <v>0</v>
      </c>
      <c r="G30" s="12" t="s">
        <v>0</v>
      </c>
      <c r="H30" s="14">
        <f>SUM(I30:J30)</f>
        <v>0</v>
      </c>
      <c r="I30" s="14">
        <v>0</v>
      </c>
      <c r="J30" s="14">
        <v>0</v>
      </c>
      <c r="K30" s="14">
        <v>0</v>
      </c>
      <c r="L30" s="14">
        <v>0</v>
      </c>
      <c r="M30" s="1"/>
    </row>
    <row r="31" spans="1:13" ht="45" customHeight="1">
      <c r="A31" s="5"/>
      <c r="B31" s="7">
        <v>6</v>
      </c>
      <c r="C31" s="7" t="s">
        <v>28</v>
      </c>
      <c r="D31" s="10" t="s">
        <v>14</v>
      </c>
      <c r="E31" s="10">
        <v>2013</v>
      </c>
      <c r="F31" s="10">
        <v>2014</v>
      </c>
      <c r="G31" s="10" t="s">
        <v>21</v>
      </c>
      <c r="H31" s="8">
        <f t="shared" ref="H31:L31" si="9">H32+H33</f>
        <v>32764.77</v>
      </c>
      <c r="I31" s="8">
        <f t="shared" si="9"/>
        <v>32764.77</v>
      </c>
      <c r="J31" s="8">
        <f t="shared" si="9"/>
        <v>13675.17</v>
      </c>
      <c r="K31" s="33">
        <f t="shared" ref="K31:K49" si="10">J31/I31</f>
        <v>0.41737421016536969</v>
      </c>
      <c r="L31" s="8">
        <f t="shared" si="9"/>
        <v>0</v>
      </c>
      <c r="M31" s="1"/>
    </row>
    <row r="32" spans="1:13" ht="13.5" customHeight="1">
      <c r="A32" s="5"/>
      <c r="B32" s="11"/>
      <c r="C32" s="12" t="s">
        <v>1</v>
      </c>
      <c r="D32" s="12" t="s">
        <v>0</v>
      </c>
      <c r="E32" s="12" t="s">
        <v>0</v>
      </c>
      <c r="F32" s="12" t="s">
        <v>0</v>
      </c>
      <c r="G32" s="12" t="s">
        <v>0</v>
      </c>
      <c r="H32" s="14">
        <v>32764.77</v>
      </c>
      <c r="I32" s="14">
        <v>32764.77</v>
      </c>
      <c r="J32" s="14">
        <v>13675.17</v>
      </c>
      <c r="K32" s="33">
        <f t="shared" si="10"/>
        <v>0.41737421016536969</v>
      </c>
      <c r="L32" s="14">
        <v>0</v>
      </c>
      <c r="M32" s="1"/>
    </row>
    <row r="33" spans="1:13" ht="13.5" customHeight="1">
      <c r="A33" s="5"/>
      <c r="B33" s="11"/>
      <c r="C33" s="15" t="s">
        <v>5</v>
      </c>
      <c r="D33" s="12" t="s">
        <v>0</v>
      </c>
      <c r="E33" s="12" t="s">
        <v>0</v>
      </c>
      <c r="F33" s="12" t="s">
        <v>0</v>
      </c>
      <c r="G33" s="12" t="s">
        <v>0</v>
      </c>
      <c r="H33" s="14">
        <f>SUM(I33:J33)</f>
        <v>0</v>
      </c>
      <c r="I33" s="14">
        <v>0</v>
      </c>
      <c r="J33" s="14">
        <v>0</v>
      </c>
      <c r="K33" s="14">
        <v>0</v>
      </c>
      <c r="L33" s="14">
        <v>0</v>
      </c>
      <c r="M33" s="1"/>
    </row>
    <row r="34" spans="1:13" ht="72.75" customHeight="1">
      <c r="A34" s="5"/>
      <c r="B34" s="7">
        <v>7</v>
      </c>
      <c r="C34" s="10" t="s">
        <v>17</v>
      </c>
      <c r="D34" s="10" t="s">
        <v>16</v>
      </c>
      <c r="E34" s="16">
        <v>2012</v>
      </c>
      <c r="F34" s="16">
        <v>2014</v>
      </c>
      <c r="G34" s="10" t="s">
        <v>21</v>
      </c>
      <c r="H34" s="8">
        <f t="shared" ref="H34:L34" si="11">H35+H36</f>
        <v>14361.48</v>
      </c>
      <c r="I34" s="8">
        <f t="shared" si="11"/>
        <v>14361.48</v>
      </c>
      <c r="J34" s="8">
        <f t="shared" si="11"/>
        <v>3590.37</v>
      </c>
      <c r="K34" s="33">
        <f t="shared" si="10"/>
        <v>0.25</v>
      </c>
      <c r="L34" s="8">
        <f t="shared" si="11"/>
        <v>0</v>
      </c>
      <c r="M34" s="1"/>
    </row>
    <row r="35" spans="1:13" ht="14.25" customHeight="1">
      <c r="A35" s="5"/>
      <c r="B35" s="11"/>
      <c r="C35" s="12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4">
        <v>14361.48</v>
      </c>
      <c r="I35" s="14">
        <v>14361.48</v>
      </c>
      <c r="J35" s="14">
        <v>3590.37</v>
      </c>
      <c r="K35" s="33">
        <f t="shared" si="10"/>
        <v>0.25</v>
      </c>
      <c r="L35" s="14">
        <v>0</v>
      </c>
      <c r="M35" s="1"/>
    </row>
    <row r="36" spans="1:13" ht="15" customHeight="1">
      <c r="A36" s="5"/>
      <c r="B36" s="11"/>
      <c r="C36" s="15" t="s">
        <v>5</v>
      </c>
      <c r="D36" s="12" t="s">
        <v>0</v>
      </c>
      <c r="E36" s="12" t="s">
        <v>0</v>
      </c>
      <c r="F36" s="12" t="s">
        <v>0</v>
      </c>
      <c r="G36" s="12" t="s">
        <v>0</v>
      </c>
      <c r="H36" s="14">
        <f>SUM(I36:J36)</f>
        <v>0</v>
      </c>
      <c r="I36" s="14">
        <v>0</v>
      </c>
      <c r="J36" s="14">
        <v>0</v>
      </c>
      <c r="K36" s="14">
        <v>0</v>
      </c>
      <c r="L36" s="14">
        <v>0</v>
      </c>
      <c r="M36" s="1"/>
    </row>
    <row r="37" spans="1:13" ht="70.5" customHeight="1">
      <c r="A37" s="6"/>
      <c r="B37" s="7">
        <v>8</v>
      </c>
      <c r="C37" s="10" t="s">
        <v>9</v>
      </c>
      <c r="D37" s="10" t="s">
        <v>7</v>
      </c>
      <c r="E37" s="16">
        <v>2011</v>
      </c>
      <c r="F37" s="16">
        <v>2013</v>
      </c>
      <c r="G37" s="10" t="s">
        <v>22</v>
      </c>
      <c r="H37" s="8">
        <f t="shared" ref="H37:L37" si="12">H38+H39</f>
        <v>210913.46</v>
      </c>
      <c r="I37" s="8">
        <f t="shared" si="12"/>
        <v>149000</v>
      </c>
      <c r="J37" s="8">
        <f t="shared" si="12"/>
        <v>61913.46</v>
      </c>
      <c r="K37" s="33">
        <f t="shared" si="10"/>
        <v>0.41552657718120806</v>
      </c>
      <c r="L37" s="8">
        <f t="shared" si="12"/>
        <v>0</v>
      </c>
      <c r="M37" s="1"/>
    </row>
    <row r="38" spans="1:13" ht="11.25" customHeight="1">
      <c r="A38" s="6"/>
      <c r="B38" s="11"/>
      <c r="C38" s="12" t="s">
        <v>1</v>
      </c>
      <c r="D38" s="12" t="s">
        <v>0</v>
      </c>
      <c r="E38" s="12" t="s">
        <v>0</v>
      </c>
      <c r="F38" s="12" t="s">
        <v>0</v>
      </c>
      <c r="G38" s="12" t="s">
        <v>0</v>
      </c>
      <c r="H38" s="14">
        <f>SUM(I38:J38)</f>
        <v>210913.46</v>
      </c>
      <c r="I38" s="14">
        <v>149000</v>
      </c>
      <c r="J38" s="14">
        <v>61913.46</v>
      </c>
      <c r="K38" s="33">
        <f t="shared" si="10"/>
        <v>0.41552657718120806</v>
      </c>
      <c r="L38" s="14">
        <v>0</v>
      </c>
      <c r="M38" s="1"/>
    </row>
    <row r="39" spans="1:13" ht="11.25" customHeight="1">
      <c r="A39" s="6"/>
      <c r="B39" s="11"/>
      <c r="C39" s="15" t="s">
        <v>5</v>
      </c>
      <c r="D39" s="12" t="s">
        <v>0</v>
      </c>
      <c r="E39" s="12" t="s">
        <v>0</v>
      </c>
      <c r="F39" s="12" t="s">
        <v>0</v>
      </c>
      <c r="G39" s="12" t="s">
        <v>0</v>
      </c>
      <c r="H39" s="14">
        <f>SUM(I39:J39)</f>
        <v>0</v>
      </c>
      <c r="I39" s="14">
        <v>0</v>
      </c>
      <c r="J39" s="14">
        <v>0</v>
      </c>
      <c r="K39" s="14">
        <v>0</v>
      </c>
      <c r="L39" s="14">
        <v>0</v>
      </c>
      <c r="M39" s="1"/>
    </row>
    <row r="40" spans="1:13" ht="63" customHeight="1">
      <c r="A40" s="6"/>
      <c r="B40" s="7">
        <v>9</v>
      </c>
      <c r="C40" s="10" t="s">
        <v>8</v>
      </c>
      <c r="D40" s="10" t="s">
        <v>7</v>
      </c>
      <c r="E40" s="16">
        <v>2011</v>
      </c>
      <c r="F40" s="16">
        <v>2013</v>
      </c>
      <c r="G40" s="10" t="s">
        <v>25</v>
      </c>
      <c r="H40" s="8">
        <f t="shared" ref="H40:L40" si="13">H41+H42</f>
        <v>582441.78</v>
      </c>
      <c r="I40" s="8">
        <f t="shared" si="13"/>
        <v>342000</v>
      </c>
      <c r="J40" s="8">
        <f t="shared" si="13"/>
        <v>240441.78</v>
      </c>
      <c r="K40" s="33">
        <f t="shared" si="10"/>
        <v>0.7030461403508772</v>
      </c>
      <c r="L40" s="8">
        <f t="shared" si="13"/>
        <v>0</v>
      </c>
      <c r="M40" s="1"/>
    </row>
    <row r="41" spans="1:13">
      <c r="A41" s="6"/>
      <c r="B41" s="11"/>
      <c r="C41" s="12" t="s">
        <v>1</v>
      </c>
      <c r="D41" s="12" t="s">
        <v>0</v>
      </c>
      <c r="E41" s="12" t="s">
        <v>0</v>
      </c>
      <c r="F41" s="12" t="s">
        <v>0</v>
      </c>
      <c r="G41" s="12" t="s">
        <v>0</v>
      </c>
      <c r="H41" s="14">
        <f>SUM(I41:J41)</f>
        <v>582441.78</v>
      </c>
      <c r="I41" s="14">
        <v>342000</v>
      </c>
      <c r="J41" s="14">
        <v>240441.78</v>
      </c>
      <c r="K41" s="33">
        <f t="shared" si="10"/>
        <v>0.7030461403508772</v>
      </c>
      <c r="L41" s="14">
        <v>0</v>
      </c>
      <c r="M41" s="1"/>
    </row>
    <row r="42" spans="1:13">
      <c r="A42" s="6"/>
      <c r="B42" s="11"/>
      <c r="C42" s="15" t="s">
        <v>5</v>
      </c>
      <c r="D42" s="12" t="s">
        <v>0</v>
      </c>
      <c r="E42" s="12" t="s">
        <v>0</v>
      </c>
      <c r="F42" s="12" t="s">
        <v>0</v>
      </c>
      <c r="G42" s="12" t="s">
        <v>0</v>
      </c>
      <c r="H42" s="14">
        <f>SUM(I42:J42)</f>
        <v>0</v>
      </c>
      <c r="I42" s="14">
        <v>0</v>
      </c>
      <c r="J42" s="14">
        <v>0</v>
      </c>
      <c r="K42" s="14">
        <v>0</v>
      </c>
      <c r="L42" s="14">
        <v>0</v>
      </c>
      <c r="M42" s="1"/>
    </row>
    <row r="43" spans="1:13" ht="58.5" customHeight="1">
      <c r="A43" s="6"/>
      <c r="B43" s="7">
        <v>10</v>
      </c>
      <c r="C43" s="10" t="s">
        <v>10</v>
      </c>
      <c r="D43" s="10" t="s">
        <v>7</v>
      </c>
      <c r="E43" s="16">
        <v>2011</v>
      </c>
      <c r="F43" s="16">
        <v>2013</v>
      </c>
      <c r="G43" s="10" t="s">
        <v>23</v>
      </c>
      <c r="H43" s="8">
        <f t="shared" ref="H43:L43" si="14">H44+H45</f>
        <v>535678.39</v>
      </c>
      <c r="I43" s="8">
        <f t="shared" si="14"/>
        <v>380000</v>
      </c>
      <c r="J43" s="8">
        <f t="shared" si="14"/>
        <v>155678.39000000001</v>
      </c>
      <c r="K43" s="33">
        <f t="shared" si="10"/>
        <v>0.40967997368421055</v>
      </c>
      <c r="L43" s="8">
        <f t="shared" si="14"/>
        <v>0</v>
      </c>
      <c r="M43" s="1"/>
    </row>
    <row r="44" spans="1:13">
      <c r="A44" s="6"/>
      <c r="B44" s="11"/>
      <c r="C44" s="12" t="s">
        <v>1</v>
      </c>
      <c r="D44" s="12" t="s">
        <v>0</v>
      </c>
      <c r="E44" s="12" t="s">
        <v>0</v>
      </c>
      <c r="F44" s="12" t="s">
        <v>0</v>
      </c>
      <c r="G44" s="12" t="s">
        <v>0</v>
      </c>
      <c r="H44" s="14">
        <f>SUM(I44:J44)</f>
        <v>535678.39</v>
      </c>
      <c r="I44" s="14">
        <v>380000</v>
      </c>
      <c r="J44" s="14">
        <v>155678.39000000001</v>
      </c>
      <c r="K44" s="33">
        <f t="shared" si="10"/>
        <v>0.40967997368421055</v>
      </c>
      <c r="L44" s="14">
        <v>0</v>
      </c>
    </row>
    <row r="45" spans="1:13">
      <c r="A45" s="6"/>
      <c r="B45" s="11"/>
      <c r="C45" s="15" t="s">
        <v>5</v>
      </c>
      <c r="D45" s="12" t="s">
        <v>0</v>
      </c>
      <c r="E45" s="12" t="s">
        <v>0</v>
      </c>
      <c r="F45" s="12" t="s">
        <v>0</v>
      </c>
      <c r="G45" s="12" t="s">
        <v>0</v>
      </c>
      <c r="H45" s="14">
        <f>SUM(I45:J45)</f>
        <v>0</v>
      </c>
      <c r="I45" s="14">
        <v>0</v>
      </c>
      <c r="J45" s="14">
        <v>0</v>
      </c>
      <c r="K45" s="14">
        <v>0</v>
      </c>
      <c r="L45" s="14">
        <v>0</v>
      </c>
    </row>
    <row r="46" spans="1:13" ht="36">
      <c r="A46" s="6"/>
      <c r="B46" s="7">
        <v>11</v>
      </c>
      <c r="C46" s="10" t="s">
        <v>18</v>
      </c>
      <c r="D46" s="10" t="s">
        <v>7</v>
      </c>
      <c r="E46" s="16">
        <v>2013</v>
      </c>
      <c r="F46" s="16">
        <v>2014</v>
      </c>
      <c r="G46" s="16" t="s">
        <v>24</v>
      </c>
      <c r="H46" s="8">
        <f t="shared" ref="H46:L46" si="15">H47+H48</f>
        <v>605000</v>
      </c>
      <c r="I46" s="8">
        <f t="shared" si="15"/>
        <v>605000</v>
      </c>
      <c r="J46" s="8">
        <f t="shared" si="15"/>
        <v>345293.05</v>
      </c>
      <c r="K46" s="37">
        <f t="shared" si="10"/>
        <v>0.5707323140495868</v>
      </c>
      <c r="L46" s="8">
        <f t="shared" si="15"/>
        <v>0</v>
      </c>
    </row>
    <row r="47" spans="1:13" ht="17.25" customHeight="1">
      <c r="A47" s="6"/>
      <c r="B47" s="11"/>
      <c r="C47" s="12" t="s">
        <v>1</v>
      </c>
      <c r="D47" s="12" t="s">
        <v>0</v>
      </c>
      <c r="E47" s="12" t="s">
        <v>0</v>
      </c>
      <c r="F47" s="12" t="s">
        <v>0</v>
      </c>
      <c r="G47" s="12" t="s">
        <v>0</v>
      </c>
      <c r="H47" s="14">
        <v>605000</v>
      </c>
      <c r="I47" s="14">
        <v>605000</v>
      </c>
      <c r="J47" s="14">
        <v>345293.05</v>
      </c>
      <c r="K47" s="33">
        <f t="shared" si="10"/>
        <v>0.5707323140495868</v>
      </c>
      <c r="L47" s="14">
        <v>0</v>
      </c>
    </row>
    <row r="48" spans="1:13" ht="17.25" customHeight="1">
      <c r="A48" s="6"/>
      <c r="B48" s="11"/>
      <c r="C48" s="15" t="s">
        <v>5</v>
      </c>
      <c r="D48" s="12" t="s">
        <v>0</v>
      </c>
      <c r="E48" s="12" t="s">
        <v>0</v>
      </c>
      <c r="F48" s="12" t="s">
        <v>0</v>
      </c>
      <c r="G48" s="12" t="s">
        <v>0</v>
      </c>
      <c r="H48" s="14">
        <f>SUM(I48:L48)</f>
        <v>0</v>
      </c>
      <c r="I48" s="14">
        <v>0</v>
      </c>
      <c r="J48" s="14">
        <v>0</v>
      </c>
      <c r="K48" s="14">
        <v>0</v>
      </c>
      <c r="L48" s="14">
        <v>0</v>
      </c>
    </row>
    <row r="49" spans="1:12" ht="36">
      <c r="A49" s="6"/>
      <c r="B49" s="7">
        <v>12</v>
      </c>
      <c r="C49" s="10" t="s">
        <v>19</v>
      </c>
      <c r="D49" s="10" t="s">
        <v>7</v>
      </c>
      <c r="E49" s="16">
        <v>2012</v>
      </c>
      <c r="F49" s="16">
        <v>2013</v>
      </c>
      <c r="G49" s="16" t="s">
        <v>15</v>
      </c>
      <c r="H49" s="8">
        <f t="shared" ref="H49:L49" si="16">H50+H51</f>
        <v>200000</v>
      </c>
      <c r="I49" s="8">
        <f t="shared" si="16"/>
        <v>200000</v>
      </c>
      <c r="J49" s="8">
        <f t="shared" si="16"/>
        <v>0</v>
      </c>
      <c r="K49" s="33">
        <f t="shared" si="10"/>
        <v>0</v>
      </c>
      <c r="L49" s="8">
        <f t="shared" si="16"/>
        <v>0</v>
      </c>
    </row>
    <row r="50" spans="1:12" ht="9.75" customHeight="1">
      <c r="A50" s="6"/>
      <c r="B50" s="11"/>
      <c r="C50" s="12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4">
        <f>SUM(I50:L50)</f>
        <v>200000</v>
      </c>
      <c r="I50" s="14">
        <v>200000</v>
      </c>
      <c r="J50" s="14">
        <v>0</v>
      </c>
      <c r="K50" s="14">
        <v>0</v>
      </c>
      <c r="L50" s="14">
        <v>0</v>
      </c>
    </row>
    <row r="51" spans="1:12" ht="9.75" customHeight="1">
      <c r="A51" s="6"/>
      <c r="B51" s="11"/>
      <c r="C51" s="15" t="s">
        <v>5</v>
      </c>
      <c r="D51" s="12" t="s">
        <v>0</v>
      </c>
      <c r="E51" s="12" t="s">
        <v>0</v>
      </c>
      <c r="F51" s="12" t="s">
        <v>0</v>
      </c>
      <c r="G51" s="12" t="s">
        <v>0</v>
      </c>
      <c r="H51" s="14">
        <f>SUM(I51:L51)</f>
        <v>0</v>
      </c>
      <c r="I51" s="14">
        <v>0</v>
      </c>
      <c r="J51" s="14">
        <v>0</v>
      </c>
      <c r="K51" s="14">
        <v>0</v>
      </c>
      <c r="L51" s="14">
        <v>0</v>
      </c>
    </row>
    <row r="52" spans="1:12" ht="36">
      <c r="A52" s="6"/>
      <c r="B52" s="7">
        <v>13</v>
      </c>
      <c r="C52" s="7" t="s">
        <v>26</v>
      </c>
      <c r="D52" s="10" t="s">
        <v>7</v>
      </c>
      <c r="E52" s="10">
        <v>2012</v>
      </c>
      <c r="F52" s="10">
        <v>2015</v>
      </c>
      <c r="G52" s="26">
        <v>900</v>
      </c>
      <c r="H52" s="8">
        <f>H53+H54</f>
        <v>254553</v>
      </c>
      <c r="I52" s="17">
        <f>SUM(I53:I54)</f>
        <v>254553</v>
      </c>
      <c r="J52" s="17">
        <f>SUM(J53:J54)</f>
        <v>84431.18</v>
      </c>
      <c r="K52" s="33">
        <f t="shared" ref="K52:K53" si="17">J52/I52</f>
        <v>0.33168408936449378</v>
      </c>
      <c r="L52" s="17">
        <f>SUM(L53:L54)</f>
        <v>0</v>
      </c>
    </row>
    <row r="53" spans="1:12">
      <c r="A53" s="6"/>
      <c r="B53" s="11"/>
      <c r="C53" s="12" t="s">
        <v>1</v>
      </c>
      <c r="D53" s="12" t="s">
        <v>0</v>
      </c>
      <c r="E53" s="12" t="s">
        <v>0</v>
      </c>
      <c r="F53" s="12" t="s">
        <v>0</v>
      </c>
      <c r="G53" s="12" t="s">
        <v>0</v>
      </c>
      <c r="H53" s="14">
        <v>254553</v>
      </c>
      <c r="I53" s="14">
        <v>254553</v>
      </c>
      <c r="J53" s="14">
        <v>84431.18</v>
      </c>
      <c r="K53" s="33">
        <f t="shared" si="17"/>
        <v>0.33168408936449378</v>
      </c>
      <c r="L53" s="14">
        <v>0</v>
      </c>
    </row>
    <row r="54" spans="1:12">
      <c r="A54" s="6"/>
      <c r="B54" s="11"/>
      <c r="C54" s="15" t="s">
        <v>5</v>
      </c>
      <c r="D54" s="12" t="s">
        <v>0</v>
      </c>
      <c r="E54" s="12" t="s">
        <v>0</v>
      </c>
      <c r="F54" s="12" t="s">
        <v>0</v>
      </c>
      <c r="G54" s="12" t="s">
        <v>0</v>
      </c>
      <c r="H54" s="14">
        <f>SUM(I54:L54)</f>
        <v>0</v>
      </c>
      <c r="I54" s="14">
        <v>0</v>
      </c>
      <c r="J54" s="14">
        <v>0</v>
      </c>
      <c r="K54" s="14">
        <v>0</v>
      </c>
      <c r="L54" s="14">
        <v>0</v>
      </c>
    </row>
    <row r="55" spans="1:12" ht="36">
      <c r="A55" s="6"/>
      <c r="B55" s="7">
        <v>14</v>
      </c>
      <c r="C55" s="7" t="s">
        <v>27</v>
      </c>
      <c r="D55" s="10" t="s">
        <v>7</v>
      </c>
      <c r="E55" s="10">
        <v>2012</v>
      </c>
      <c r="F55" s="10">
        <v>2013</v>
      </c>
      <c r="G55" s="26">
        <v>900</v>
      </c>
      <c r="H55" s="8">
        <f t="shared" ref="H55:L55" si="18">H56+H57</f>
        <v>27000</v>
      </c>
      <c r="I55" s="8">
        <f t="shared" si="18"/>
        <v>27000</v>
      </c>
      <c r="J55" s="8">
        <f t="shared" si="18"/>
        <v>27000</v>
      </c>
      <c r="K55" s="33">
        <f t="shared" ref="K55:K56" si="19">J55/I55</f>
        <v>1</v>
      </c>
      <c r="L55" s="8">
        <f t="shared" si="18"/>
        <v>0</v>
      </c>
    </row>
    <row r="56" spans="1:12" ht="13.5" customHeight="1">
      <c r="A56" s="6"/>
      <c r="B56" s="11"/>
      <c r="C56" s="12" t="s">
        <v>1</v>
      </c>
      <c r="D56" s="12" t="s">
        <v>0</v>
      </c>
      <c r="E56" s="12" t="s">
        <v>0</v>
      </c>
      <c r="F56" s="12" t="s">
        <v>0</v>
      </c>
      <c r="G56" s="12" t="s">
        <v>0</v>
      </c>
      <c r="H56" s="14">
        <v>27000</v>
      </c>
      <c r="I56" s="14">
        <v>27000</v>
      </c>
      <c r="J56" s="14">
        <v>27000</v>
      </c>
      <c r="K56" s="33">
        <f t="shared" si="19"/>
        <v>1</v>
      </c>
      <c r="L56" s="14">
        <v>0</v>
      </c>
    </row>
    <row r="57" spans="1:12" ht="14.25" customHeight="1">
      <c r="A57" s="6"/>
      <c r="B57" s="11"/>
      <c r="C57" s="15" t="s">
        <v>5</v>
      </c>
      <c r="D57" s="12" t="s">
        <v>0</v>
      </c>
      <c r="E57" s="12" t="s">
        <v>0</v>
      </c>
      <c r="F57" s="12" t="s">
        <v>0</v>
      </c>
      <c r="G57" s="12" t="s">
        <v>0</v>
      </c>
      <c r="H57" s="14">
        <f>SUM(I57:L57)</f>
        <v>0</v>
      </c>
      <c r="I57" s="14">
        <v>0</v>
      </c>
      <c r="J57" s="14">
        <v>0</v>
      </c>
      <c r="K57" s="14">
        <v>0</v>
      </c>
      <c r="L57" s="14">
        <v>0</v>
      </c>
    </row>
    <row r="58" spans="1:12" ht="42" customHeight="1">
      <c r="A58" s="6"/>
      <c r="B58" s="7">
        <v>15</v>
      </c>
      <c r="C58" s="18" t="s">
        <v>38</v>
      </c>
      <c r="D58" s="10" t="s">
        <v>7</v>
      </c>
      <c r="E58" s="10">
        <v>2012</v>
      </c>
      <c r="F58" s="10">
        <v>2013</v>
      </c>
      <c r="G58" s="26">
        <v>900</v>
      </c>
      <c r="H58" s="8">
        <f t="shared" ref="H58:L58" si="20">H59+H60</f>
        <v>6113.1</v>
      </c>
      <c r="I58" s="8">
        <f t="shared" si="20"/>
        <v>6113.1</v>
      </c>
      <c r="J58" s="8">
        <f t="shared" si="20"/>
        <v>6113.1</v>
      </c>
      <c r="K58" s="33">
        <f t="shared" ref="K58:K59" si="21">J58/I58</f>
        <v>1</v>
      </c>
      <c r="L58" s="8">
        <f t="shared" si="20"/>
        <v>0</v>
      </c>
    </row>
    <row r="59" spans="1:12" ht="15.75" customHeight="1">
      <c r="A59" s="6"/>
      <c r="B59" s="11"/>
      <c r="C59" s="12" t="s">
        <v>1</v>
      </c>
      <c r="D59" s="12" t="s">
        <v>0</v>
      </c>
      <c r="E59" s="12" t="s">
        <v>0</v>
      </c>
      <c r="F59" s="12" t="s">
        <v>0</v>
      </c>
      <c r="G59" s="12" t="s">
        <v>0</v>
      </c>
      <c r="H59" s="14">
        <v>6113.1</v>
      </c>
      <c r="I59" s="14">
        <v>6113.1</v>
      </c>
      <c r="J59" s="14">
        <v>6113.1</v>
      </c>
      <c r="K59" s="33">
        <f t="shared" si="21"/>
        <v>1</v>
      </c>
      <c r="L59" s="14">
        <v>0</v>
      </c>
    </row>
    <row r="60" spans="1:12" ht="15" customHeight="1">
      <c r="A60" s="6"/>
      <c r="B60" s="11"/>
      <c r="C60" s="15" t="s">
        <v>5</v>
      </c>
      <c r="D60" s="12" t="s">
        <v>0</v>
      </c>
      <c r="E60" s="12" t="s">
        <v>0</v>
      </c>
      <c r="F60" s="12" t="s">
        <v>0</v>
      </c>
      <c r="G60" s="12" t="s">
        <v>0</v>
      </c>
      <c r="H60" s="14">
        <f>SUM(I60:L60)</f>
        <v>0</v>
      </c>
      <c r="I60" s="14">
        <v>0</v>
      </c>
      <c r="J60" s="14">
        <v>0</v>
      </c>
      <c r="K60" s="14">
        <v>0</v>
      </c>
      <c r="L60" s="14">
        <v>0</v>
      </c>
    </row>
    <row r="61" spans="1:12" ht="69" customHeight="1">
      <c r="B61" s="24">
        <v>16</v>
      </c>
      <c r="C61" s="19" t="s">
        <v>37</v>
      </c>
      <c r="D61" s="10" t="s">
        <v>7</v>
      </c>
      <c r="E61" s="20">
        <v>2013</v>
      </c>
      <c r="F61" s="20">
        <v>2014</v>
      </c>
      <c r="G61" s="21"/>
      <c r="H61" s="8">
        <f t="shared" ref="H61:L61" si="22">H62+H63</f>
        <v>0</v>
      </c>
      <c r="I61" s="8">
        <f t="shared" si="22"/>
        <v>0</v>
      </c>
      <c r="J61" s="8">
        <v>0</v>
      </c>
      <c r="K61" s="33">
        <v>0</v>
      </c>
      <c r="L61" s="8">
        <f t="shared" si="22"/>
        <v>0</v>
      </c>
    </row>
    <row r="62" spans="1:12">
      <c r="B62" s="21"/>
      <c r="C62" s="12" t="s">
        <v>1</v>
      </c>
      <c r="D62" s="12" t="s">
        <v>0</v>
      </c>
      <c r="E62" s="12" t="s">
        <v>0</v>
      </c>
      <c r="F62" s="12" t="s">
        <v>0</v>
      </c>
      <c r="G62" s="12" t="s">
        <v>0</v>
      </c>
      <c r="H62" s="14">
        <f>SUM(I62:L62)</f>
        <v>0</v>
      </c>
      <c r="I62" s="22">
        <v>0</v>
      </c>
      <c r="J62" s="22">
        <v>0</v>
      </c>
      <c r="K62" s="33">
        <v>0</v>
      </c>
      <c r="L62" s="22">
        <v>0</v>
      </c>
    </row>
    <row r="63" spans="1:12">
      <c r="B63" s="21"/>
      <c r="C63" s="15" t="s">
        <v>5</v>
      </c>
      <c r="D63" s="12" t="s">
        <v>0</v>
      </c>
      <c r="E63" s="12" t="s">
        <v>0</v>
      </c>
      <c r="F63" s="12" t="s">
        <v>0</v>
      </c>
      <c r="G63" s="12" t="s">
        <v>0</v>
      </c>
      <c r="H63" s="14">
        <f>SUM(I63:L63)</f>
        <v>0</v>
      </c>
      <c r="I63" s="22">
        <v>0</v>
      </c>
      <c r="J63" s="22">
        <v>0</v>
      </c>
      <c r="K63" s="33">
        <v>0</v>
      </c>
      <c r="L63" s="22">
        <v>0</v>
      </c>
    </row>
    <row r="64" spans="1:12" ht="57.75" customHeight="1">
      <c r="B64" s="24">
        <v>17</v>
      </c>
      <c r="C64" s="25" t="s">
        <v>39</v>
      </c>
      <c r="D64" s="10" t="s">
        <v>7</v>
      </c>
      <c r="E64" s="23"/>
      <c r="F64" s="23"/>
      <c r="G64" s="27">
        <v>900</v>
      </c>
      <c r="H64" s="8">
        <f t="shared" ref="H64:L64" si="23">H65+H66</f>
        <v>0</v>
      </c>
      <c r="I64" s="8">
        <f t="shared" si="23"/>
        <v>0</v>
      </c>
      <c r="J64" s="8">
        <f t="shared" si="23"/>
        <v>0</v>
      </c>
      <c r="K64" s="33">
        <v>0</v>
      </c>
      <c r="L64" s="8">
        <f t="shared" si="23"/>
        <v>0</v>
      </c>
    </row>
    <row r="65" spans="2:12">
      <c r="B65" s="23"/>
      <c r="C65" s="12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4">
        <v>0</v>
      </c>
      <c r="I65" s="22">
        <v>0</v>
      </c>
      <c r="J65" s="22">
        <v>0</v>
      </c>
      <c r="K65" s="33">
        <v>0</v>
      </c>
      <c r="L65" s="22">
        <v>0</v>
      </c>
    </row>
    <row r="66" spans="2:12">
      <c r="B66" s="23"/>
      <c r="C66" s="15" t="s">
        <v>5</v>
      </c>
      <c r="D66" s="12" t="s">
        <v>0</v>
      </c>
      <c r="E66" s="12" t="s">
        <v>0</v>
      </c>
      <c r="F66" s="12" t="s">
        <v>0</v>
      </c>
      <c r="G66" s="12" t="s">
        <v>0</v>
      </c>
      <c r="H66" s="14">
        <f>SUM(I66:L66)</f>
        <v>0</v>
      </c>
      <c r="I66" s="22">
        <v>0</v>
      </c>
      <c r="J66" s="22">
        <v>0</v>
      </c>
      <c r="K66" s="33">
        <v>0</v>
      </c>
      <c r="L66" s="22">
        <v>0</v>
      </c>
    </row>
    <row r="67" spans="2:12" ht="47.25" customHeight="1">
      <c r="B67" s="28">
        <v>18</v>
      </c>
      <c r="C67" s="29" t="s">
        <v>40</v>
      </c>
      <c r="D67" s="10" t="s">
        <v>14</v>
      </c>
      <c r="E67" s="12">
        <v>2014</v>
      </c>
      <c r="F67" s="12">
        <v>2016</v>
      </c>
      <c r="G67" s="30">
        <v>750</v>
      </c>
      <c r="H67" s="8">
        <f t="shared" ref="H67:L67" si="24">H68+H69</f>
        <v>0</v>
      </c>
      <c r="I67" s="8">
        <f t="shared" si="24"/>
        <v>0</v>
      </c>
      <c r="J67" s="8">
        <f t="shared" si="24"/>
        <v>0</v>
      </c>
      <c r="K67" s="33">
        <v>0</v>
      </c>
      <c r="L67" s="8">
        <f t="shared" si="24"/>
        <v>0</v>
      </c>
    </row>
    <row r="68" spans="2:12">
      <c r="B68" s="23"/>
      <c r="C68" s="12" t="s">
        <v>1</v>
      </c>
      <c r="D68" s="12" t="s">
        <v>0</v>
      </c>
      <c r="E68" s="12" t="s">
        <v>0</v>
      </c>
      <c r="F68" s="12" t="s">
        <v>0</v>
      </c>
      <c r="G68" s="12" t="s">
        <v>0</v>
      </c>
      <c r="H68" s="14">
        <v>0</v>
      </c>
      <c r="I68" s="22">
        <v>0</v>
      </c>
      <c r="J68" s="22">
        <v>0</v>
      </c>
      <c r="K68" s="33">
        <v>0</v>
      </c>
      <c r="L68" s="22">
        <v>0</v>
      </c>
    </row>
    <row r="69" spans="2:12">
      <c r="B69" s="23"/>
      <c r="C69" s="15" t="s">
        <v>5</v>
      </c>
      <c r="D69" s="12" t="s">
        <v>0</v>
      </c>
      <c r="E69" s="12" t="s">
        <v>0</v>
      </c>
      <c r="F69" s="12" t="s">
        <v>0</v>
      </c>
      <c r="G69" s="12" t="s">
        <v>0</v>
      </c>
      <c r="H69" s="14">
        <f>SUM(I69:L69)</f>
        <v>0</v>
      </c>
      <c r="I69" s="22">
        <v>0</v>
      </c>
      <c r="J69" s="22">
        <v>0</v>
      </c>
      <c r="K69" s="33">
        <v>0</v>
      </c>
      <c r="L69" s="22">
        <v>0</v>
      </c>
    </row>
  </sheetData>
  <mergeCells count="16">
    <mergeCell ref="B15:L15"/>
    <mergeCell ref="B6:L6"/>
    <mergeCell ref="B7:L7"/>
    <mergeCell ref="B8:L8"/>
    <mergeCell ref="B12:C12"/>
    <mergeCell ref="B13:C13"/>
    <mergeCell ref="I10:I11"/>
    <mergeCell ref="J10:J11"/>
    <mergeCell ref="K10:K11"/>
    <mergeCell ref="L10:L11"/>
    <mergeCell ref="D10:D11"/>
    <mergeCell ref="B10:C11"/>
    <mergeCell ref="B14:C14"/>
    <mergeCell ref="E10:F11"/>
    <mergeCell ref="G10:G11"/>
    <mergeCell ref="H10:H1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 Hanus</dc:creator>
  <cp:lastModifiedBy>fk</cp:lastModifiedBy>
  <cp:lastPrinted>2013-08-30T06:37:02Z</cp:lastPrinted>
  <dcterms:created xsi:type="dcterms:W3CDTF">2010-07-28T16:34:46Z</dcterms:created>
  <dcterms:modified xsi:type="dcterms:W3CDTF">2013-08-30T08:03:14Z</dcterms:modified>
</cp:coreProperties>
</file>