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Dochody" sheetId="1" r:id="rId1"/>
    <sheet name="Wydatki" sheetId="2" r:id="rId2"/>
  </sheets>
  <definedNames/>
  <calcPr fullCalcOnLoad="1"/>
</workbook>
</file>

<file path=xl/sharedStrings.xml><?xml version="1.0" encoding="utf-8"?>
<sst xmlns="http://schemas.openxmlformats.org/spreadsheetml/2006/main" count="172" uniqueCount="155">
  <si>
    <t>Lp.</t>
  </si>
  <si>
    <t>Treść</t>
  </si>
  <si>
    <t xml:space="preserve">I kwartał </t>
  </si>
  <si>
    <t>II kwartał</t>
  </si>
  <si>
    <t>Narastająco za II kwartały</t>
  </si>
  <si>
    <t>III kwartał</t>
  </si>
  <si>
    <t>Narastająco za III kwartały</t>
  </si>
  <si>
    <t xml:space="preserve">IV kwartał </t>
  </si>
  <si>
    <t>Ogółem</t>
  </si>
  <si>
    <t>Dochody własne</t>
  </si>
  <si>
    <t>Dotacje celowe otrzymane z budżetu państwa na zadania zlecone</t>
  </si>
  <si>
    <t>Dotacje celowe z budżetu państwa na zadania realizowane na podstawie porozumień z organami administracji rządowej</t>
  </si>
  <si>
    <t>Dział</t>
  </si>
  <si>
    <t>Rozdział</t>
  </si>
  <si>
    <t>Nazwa</t>
  </si>
  <si>
    <t>Drogi publiczne gminne</t>
  </si>
  <si>
    <t>Pozostała działalność</t>
  </si>
  <si>
    <t>Gospodarka gruntami i nieruchomościami</t>
  </si>
  <si>
    <t>OŚWIATA I WYCHOWANIE</t>
  </si>
  <si>
    <t>Szkoły podstawowe</t>
  </si>
  <si>
    <t>Gimnazja</t>
  </si>
  <si>
    <t>OCHRONA ZDROWIA</t>
  </si>
  <si>
    <t>Dodatki mieszkaniowe</t>
  </si>
  <si>
    <t>Zasiłki rodzinne, pielęgnacyjne i wychowawcze</t>
  </si>
  <si>
    <t>KULTURA FIZYCZNA I SPORT</t>
  </si>
  <si>
    <t>Straż Miejska</t>
  </si>
  <si>
    <t>Klasyfikacja budżetowa</t>
  </si>
  <si>
    <t>a) część oświatowa</t>
  </si>
  <si>
    <t>GOSPODARKA MIESZKANIOWA</t>
  </si>
  <si>
    <t>ADMINISTRACJA PUBLICZNA</t>
  </si>
  <si>
    <t>Urzędy wojewódzkie</t>
  </si>
  <si>
    <t>Urzędy gmin</t>
  </si>
  <si>
    <t>Urzędy naczelnych organów władzy państwowej, kontroli i ochrony prawa</t>
  </si>
  <si>
    <t>754</t>
  </si>
  <si>
    <t>BEZPIECZEŃSTWO PUBLICZNE I OCHRONA PRZECIWPOŻAROWA</t>
  </si>
  <si>
    <t>75416</t>
  </si>
  <si>
    <t>Ośrodki pomocy społecznej</t>
  </si>
  <si>
    <t>GOSPODARKA KOMUNALNA I OCHRONA ŚRODOWISKA</t>
  </si>
  <si>
    <t>Oświetlenie ulic, placów i dróg</t>
  </si>
  <si>
    <t>KULTURA I OCHRONA DZIEDZICTWA NARODOWEGO</t>
  </si>
  <si>
    <t>Biblioteki</t>
  </si>
  <si>
    <t>Razem</t>
  </si>
  <si>
    <t>010</t>
  </si>
  <si>
    <t>ROLNICTWO I ŁOWIECTWO</t>
  </si>
  <si>
    <t>600</t>
  </si>
  <si>
    <t>TRANSPORT I ŁĄCZNOŚĆ</t>
  </si>
  <si>
    <t>60016</t>
  </si>
  <si>
    <t>630</t>
  </si>
  <si>
    <t>TURYSTYKA</t>
  </si>
  <si>
    <t>63095</t>
  </si>
  <si>
    <t>700</t>
  </si>
  <si>
    <t>70004</t>
  </si>
  <si>
    <t>70005</t>
  </si>
  <si>
    <t>710</t>
  </si>
  <si>
    <t>DZIAŁALNOŚĆ USŁUGOWA</t>
  </si>
  <si>
    <t>71013</t>
  </si>
  <si>
    <t>750</t>
  </si>
  <si>
    <t>75011</t>
  </si>
  <si>
    <t>75022</t>
  </si>
  <si>
    <t>Rady gmin</t>
  </si>
  <si>
    <t>75023</t>
  </si>
  <si>
    <t>75095</t>
  </si>
  <si>
    <t>751</t>
  </si>
  <si>
    <t xml:space="preserve">URZĘDY NACZELNYCH ORGANÓW WŁADZY PAŃSTWOWEJ, KONTROLI I OCHRONY PRAWA ORAZ SĄDOWNICTWA </t>
  </si>
  <si>
    <t>75101</t>
  </si>
  <si>
    <t>757</t>
  </si>
  <si>
    <t>OBSŁUGA DŁUGU PUBLICZNEGO</t>
  </si>
  <si>
    <t>75702</t>
  </si>
  <si>
    <t>Obsługa papierów wartościwoych, kredytów i pożyczek jednostek samorządu terytorialnego</t>
  </si>
  <si>
    <t>801</t>
  </si>
  <si>
    <t>80101</t>
  </si>
  <si>
    <t>80110</t>
  </si>
  <si>
    <t>80114</t>
  </si>
  <si>
    <t>Zespoły ekonomiczno-administracyjne szkół</t>
  </si>
  <si>
    <t>851</t>
  </si>
  <si>
    <t>85154</t>
  </si>
  <si>
    <t>Przeciwdziałanie alkohalizmowi</t>
  </si>
  <si>
    <t>854</t>
  </si>
  <si>
    <t>EDUKACYJNA OPIEKA WYCHOWAWCZA</t>
  </si>
  <si>
    <t>85401</t>
  </si>
  <si>
    <t>Świetlice szkolne</t>
  </si>
  <si>
    <t>85495</t>
  </si>
  <si>
    <t>900</t>
  </si>
  <si>
    <t>90003</t>
  </si>
  <si>
    <t>Oczyszczanie miast i wsi</t>
  </si>
  <si>
    <t>90004</t>
  </si>
  <si>
    <t>Utrzymanie zieleni w miastach i gminach</t>
  </si>
  <si>
    <t>90015</t>
  </si>
  <si>
    <t>90095</t>
  </si>
  <si>
    <t>921</t>
  </si>
  <si>
    <t>92116</t>
  </si>
  <si>
    <t>92120</t>
  </si>
  <si>
    <t>Ochrona i konserwacja zabytków</t>
  </si>
  <si>
    <t>92195</t>
  </si>
  <si>
    <t>926</t>
  </si>
  <si>
    <t>92695</t>
  </si>
  <si>
    <t>Udziały w podatkach dochodowych</t>
  </si>
  <si>
    <t>90002</t>
  </si>
  <si>
    <t>Gospodarka odpadami</t>
  </si>
  <si>
    <t>80146</t>
  </si>
  <si>
    <t>71095</t>
  </si>
  <si>
    <t>Przedszkola</t>
  </si>
  <si>
    <t>Zasiłki i pomoc w naturze oraz składki na ubezpieczenie społeczne</t>
  </si>
  <si>
    <t>Różne jednostki obsługi gospodarki mieszkaniowej</t>
  </si>
  <si>
    <t>Pobór podatków, opłat i nieopodatkowanych należności budżetowych</t>
  </si>
  <si>
    <t>Składki na ubezpieczenie zdrowotne opłacane za osoby pobierające niektóre świadczenia z pomocy społecznej</t>
  </si>
  <si>
    <t>71035</t>
  </si>
  <si>
    <t>Cmentarze</t>
  </si>
  <si>
    <t>Prace geodezyjne i kartograficzne (nieinwestycyjne)</t>
  </si>
  <si>
    <t>71004</t>
  </si>
  <si>
    <t>Plany zagospodarowania przestrzennego</t>
  </si>
  <si>
    <t>01030</t>
  </si>
  <si>
    <t>Izby rolnicze</t>
  </si>
  <si>
    <t>75704</t>
  </si>
  <si>
    <t>Rozliczenia z tytułu poręczeń i gwarancji udzielanych przez Skarb Państwa lub jednostkę samorządu terytorialnego</t>
  </si>
  <si>
    <t>01008</t>
  </si>
  <si>
    <t>Melioracje wodne</t>
  </si>
  <si>
    <t>70095</t>
  </si>
  <si>
    <t>758</t>
  </si>
  <si>
    <t>RÓŻNE ROZLICZENIA</t>
  </si>
  <si>
    <t>75818</t>
  </si>
  <si>
    <t>Rezerwy ogólne i celowe</t>
  </si>
  <si>
    <t>80132</t>
  </si>
  <si>
    <t>Szkoły artystyczne</t>
  </si>
  <si>
    <t>75814</t>
  </si>
  <si>
    <t>Różne rozliczenia finansowe</t>
  </si>
  <si>
    <t>90001</t>
  </si>
  <si>
    <t>Gospodarka ściekowa i ochrona wód</t>
  </si>
  <si>
    <t>Dokształcanie i doskonalenie nauczycieli</t>
  </si>
  <si>
    <t>756</t>
  </si>
  <si>
    <t xml:space="preserve">DOCHODY OD OSÓB PRAWNYCH, OD OSÓB FIZYCZNYCH I OD INNYCH JEDNOSTEK NIEPOSIADAJĄCYCH OSOBOWIŚCI PRAWNEJ </t>
  </si>
  <si>
    <t>75647</t>
  </si>
  <si>
    <t>80104</t>
  </si>
  <si>
    <t>852</t>
  </si>
  <si>
    <t>POMOC SPOŁECZNA</t>
  </si>
  <si>
    <t>85213</t>
  </si>
  <si>
    <t>85214</t>
  </si>
  <si>
    <t>85215</t>
  </si>
  <si>
    <t>85216</t>
  </si>
  <si>
    <t>85219</t>
  </si>
  <si>
    <t>85295</t>
  </si>
  <si>
    <t>Harmonogram realizacji wydatków wg działów i rozdziałów na 2004 rok.</t>
  </si>
  <si>
    <t>Harmonogram realizacji dochodów wg źródeł wpływu na 2004 rok.</t>
  </si>
  <si>
    <t>Subwencje ogólne, z tego:</t>
  </si>
  <si>
    <t xml:space="preserve">Pozostałe dotacje i dofinansowania </t>
  </si>
  <si>
    <t>c) część wyrównawcza</t>
  </si>
  <si>
    <t>d) część równoważąca</t>
  </si>
  <si>
    <t>b) część rekompensująca</t>
  </si>
  <si>
    <t xml:space="preserve">Dotacje celowe otrzymane z budżetu państwa na zadania własne </t>
  </si>
  <si>
    <t>75113</t>
  </si>
  <si>
    <t>85212</t>
  </si>
  <si>
    <t xml:space="preserve">Świadczenia rodzinne oraz składki na ubezpieczenia emerytalne i rentowe z ubezpieczenia społecznego </t>
  </si>
  <si>
    <t>Wybory do Parlamentu Europejskiego</t>
  </si>
  <si>
    <t>Załącznik Nr 2                                                                    do zarządzenia Nr 105/FK/04                                             Burmistrza Miasta Chełmży                                                z dnia 31 sierpnia 2004r.</t>
  </si>
  <si>
    <t>Załącznik Nr 1                                                                    do zarządzenia Nr 105/FK/04                                             Burmistrza Miasta Chełmży                                                z dnia 31 sierpnia 2004r.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</si>
</sst>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</numFmts>
  <fonts count="13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11"/>
      <name val="Arial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0" fontId="1" fillId="0" borderId="0" xfId="17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0" fontId="1" fillId="0" borderId="0" xfId="17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10" fontId="5" fillId="0" borderId="0" xfId="17" applyNumberFormat="1" applyFont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 shrinkToFi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0" fontId="0" fillId="0" borderId="0" xfId="17" applyNumberFormat="1" applyFont="1" applyAlignment="1">
      <alignment vertical="top" wrapText="1"/>
    </xf>
    <xf numFmtId="10" fontId="0" fillId="0" borderId="0" xfId="17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4" fontId="11" fillId="2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0" fontId="5" fillId="0" borderId="0" xfId="17" applyNumberFormat="1" applyFont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30.75390625" style="1" customWidth="1"/>
    <col min="3" max="3" width="13.875" style="1" customWidth="1"/>
    <col min="4" max="4" width="13.75390625" style="1" customWidth="1"/>
    <col min="5" max="5" width="14.125" style="1" customWidth="1"/>
    <col min="6" max="6" width="14.375" style="1" customWidth="1"/>
    <col min="7" max="7" width="14.00390625" style="1" customWidth="1"/>
    <col min="8" max="8" width="13.375" style="1" customWidth="1"/>
    <col min="9" max="9" width="14.125" style="1" customWidth="1"/>
    <col min="10" max="16384" width="9.125" style="1" customWidth="1"/>
  </cols>
  <sheetData>
    <row r="1" spans="7:9" ht="51.75" customHeight="1">
      <c r="G1" s="16"/>
      <c r="H1" s="73" t="s">
        <v>154</v>
      </c>
      <c r="I1" s="73"/>
    </row>
    <row r="3" spans="1:9" ht="18.75">
      <c r="A3" s="79" t="s">
        <v>142</v>
      </c>
      <c r="B3" s="79"/>
      <c r="C3" s="79"/>
      <c r="D3" s="79"/>
      <c r="E3" s="79"/>
      <c r="F3" s="79"/>
      <c r="G3" s="79"/>
      <c r="H3" s="79"/>
      <c r="I3" s="79"/>
    </row>
    <row r="4" ht="13.5" thickBot="1"/>
    <row r="5" spans="1:9" ht="27" thickBot="1" thickTop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72" t="s">
        <v>8</v>
      </c>
    </row>
    <row r="6" spans="1:9" ht="30" customHeight="1" thickTop="1">
      <c r="A6" s="2">
        <v>1</v>
      </c>
      <c r="B6" s="5" t="s">
        <v>9</v>
      </c>
      <c r="C6" s="48">
        <v>2078367</v>
      </c>
      <c r="D6" s="48">
        <v>2041684</v>
      </c>
      <c r="E6" s="48">
        <f>SUM(C6:D6)</f>
        <v>4120051</v>
      </c>
      <c r="F6" s="48">
        <v>2410274</v>
      </c>
      <c r="G6" s="48">
        <f>SUM(E6:F6)</f>
        <v>6530325</v>
      </c>
      <c r="H6" s="48">
        <v>2410275</v>
      </c>
      <c r="I6" s="49">
        <f>SUM(C6,D6,F6,H6)</f>
        <v>8940600</v>
      </c>
    </row>
    <row r="7" spans="1:9" ht="30" customHeight="1">
      <c r="A7" s="3">
        <v>2</v>
      </c>
      <c r="B7" s="6" t="s">
        <v>96</v>
      </c>
      <c r="C7" s="50">
        <v>576331</v>
      </c>
      <c r="D7" s="50">
        <v>680950</v>
      </c>
      <c r="E7" s="51">
        <f>SUM(C7:D7)</f>
        <v>1257281</v>
      </c>
      <c r="F7" s="50">
        <v>795626</v>
      </c>
      <c r="G7" s="51">
        <f>SUM(E7:F7)</f>
        <v>2052907</v>
      </c>
      <c r="H7" s="50">
        <v>795626</v>
      </c>
      <c r="I7" s="52">
        <f>SUM(C7,D7,F7,H7)</f>
        <v>2848533</v>
      </c>
    </row>
    <row r="8" spans="1:9" ht="30" customHeight="1">
      <c r="A8" s="74">
        <v>3</v>
      </c>
      <c r="B8" s="6" t="s">
        <v>143</v>
      </c>
      <c r="C8" s="50">
        <f aca="true" t="shared" si="0" ref="C8:I8">SUM(C9:C12)</f>
        <v>2759099</v>
      </c>
      <c r="D8" s="50">
        <f t="shared" si="0"/>
        <v>1942971</v>
      </c>
      <c r="E8" s="50">
        <f t="shared" si="0"/>
        <v>4702070</v>
      </c>
      <c r="F8" s="50">
        <f t="shared" si="0"/>
        <v>1737992</v>
      </c>
      <c r="G8" s="50">
        <f t="shared" si="0"/>
        <v>6440062</v>
      </c>
      <c r="H8" s="50">
        <f t="shared" si="0"/>
        <v>1737993</v>
      </c>
      <c r="I8" s="52">
        <f t="shared" si="0"/>
        <v>8178055</v>
      </c>
    </row>
    <row r="9" spans="1:9" ht="30" customHeight="1">
      <c r="A9" s="75"/>
      <c r="B9" s="6" t="s">
        <v>27</v>
      </c>
      <c r="C9" s="50">
        <v>2042210</v>
      </c>
      <c r="D9" s="50">
        <v>1225326</v>
      </c>
      <c r="E9" s="50">
        <f aca="true" t="shared" si="1" ref="E9:E16">SUM(C9:D9)</f>
        <v>3267536</v>
      </c>
      <c r="F9" s="50">
        <v>1021107</v>
      </c>
      <c r="G9" s="50">
        <f aca="true" t="shared" si="2" ref="G9:G16">SUM(E9:F9)</f>
        <v>4288643</v>
      </c>
      <c r="H9" s="50">
        <v>1021107</v>
      </c>
      <c r="I9" s="52">
        <f aca="true" t="shared" si="3" ref="I9:I16">SUM(C9,D9,F9,H9)</f>
        <v>5309750</v>
      </c>
    </row>
    <row r="10" spans="1:9" ht="30" customHeight="1">
      <c r="A10" s="75"/>
      <c r="B10" s="6" t="s">
        <v>147</v>
      </c>
      <c r="C10" s="50">
        <v>0</v>
      </c>
      <c r="D10" s="50">
        <v>756</v>
      </c>
      <c r="E10" s="50">
        <f t="shared" si="1"/>
        <v>756</v>
      </c>
      <c r="F10" s="50">
        <v>0</v>
      </c>
      <c r="G10" s="50">
        <f t="shared" si="2"/>
        <v>756</v>
      </c>
      <c r="H10" s="50">
        <v>0</v>
      </c>
      <c r="I10" s="52">
        <f t="shared" si="3"/>
        <v>756</v>
      </c>
    </row>
    <row r="11" spans="1:9" ht="30" customHeight="1">
      <c r="A11" s="75"/>
      <c r="B11" s="6" t="s">
        <v>145</v>
      </c>
      <c r="C11" s="50">
        <v>421275</v>
      </c>
      <c r="D11" s="50">
        <v>421275</v>
      </c>
      <c r="E11" s="50">
        <f>SUM(C11:D11)</f>
        <v>842550</v>
      </c>
      <c r="F11" s="50">
        <v>421274</v>
      </c>
      <c r="G11" s="50">
        <f>SUM(E11:F11)</f>
        <v>1263824</v>
      </c>
      <c r="H11" s="50">
        <v>421274</v>
      </c>
      <c r="I11" s="52">
        <f>SUM(C11,D11,F11,H11)</f>
        <v>1685098</v>
      </c>
    </row>
    <row r="12" spans="1:9" ht="30" customHeight="1">
      <c r="A12" s="76"/>
      <c r="B12" s="6" t="s">
        <v>146</v>
      </c>
      <c r="C12" s="50">
        <v>295614</v>
      </c>
      <c r="D12" s="50">
        <v>295614</v>
      </c>
      <c r="E12" s="50">
        <f t="shared" si="1"/>
        <v>591228</v>
      </c>
      <c r="F12" s="50">
        <v>295611</v>
      </c>
      <c r="G12" s="50">
        <f t="shared" si="2"/>
        <v>886839</v>
      </c>
      <c r="H12" s="50">
        <v>295612</v>
      </c>
      <c r="I12" s="52">
        <f t="shared" si="3"/>
        <v>1182451</v>
      </c>
    </row>
    <row r="13" spans="1:9" ht="30.75" customHeight="1">
      <c r="A13" s="3">
        <v>4</v>
      </c>
      <c r="B13" s="6" t="s">
        <v>10</v>
      </c>
      <c r="C13" s="50">
        <v>412975</v>
      </c>
      <c r="D13" s="50">
        <v>879821</v>
      </c>
      <c r="E13" s="50">
        <f t="shared" si="1"/>
        <v>1292796</v>
      </c>
      <c r="F13" s="50">
        <v>711377</v>
      </c>
      <c r="G13" s="50">
        <f t="shared" si="2"/>
        <v>2004173</v>
      </c>
      <c r="H13" s="50">
        <v>711377</v>
      </c>
      <c r="I13" s="52">
        <f t="shared" si="3"/>
        <v>2715550</v>
      </c>
    </row>
    <row r="14" spans="1:9" ht="30.75" customHeight="1">
      <c r="A14" s="3">
        <v>5</v>
      </c>
      <c r="B14" s="6" t="s">
        <v>148</v>
      </c>
      <c r="C14" s="50">
        <v>0</v>
      </c>
      <c r="D14" s="50">
        <v>4834</v>
      </c>
      <c r="E14" s="50">
        <f>SUM(C14:D14)</f>
        <v>4834</v>
      </c>
      <c r="F14" s="50">
        <v>20950</v>
      </c>
      <c r="G14" s="50">
        <f>SUM(E14:F14)</f>
        <v>25784</v>
      </c>
      <c r="H14" s="50">
        <v>20950</v>
      </c>
      <c r="I14" s="52">
        <f>SUM(C14,D14,F14,H14)</f>
        <v>46734</v>
      </c>
    </row>
    <row r="15" spans="1:9" ht="51">
      <c r="A15" s="3">
        <v>6</v>
      </c>
      <c r="B15" s="6" t="s">
        <v>11</v>
      </c>
      <c r="C15" s="50">
        <v>13375</v>
      </c>
      <c r="D15" s="50">
        <v>13742</v>
      </c>
      <c r="E15" s="50">
        <f t="shared" si="1"/>
        <v>27117</v>
      </c>
      <c r="F15" s="50">
        <v>107076</v>
      </c>
      <c r="G15" s="50">
        <f t="shared" si="2"/>
        <v>134193</v>
      </c>
      <c r="H15" s="50">
        <v>107077</v>
      </c>
      <c r="I15" s="52">
        <f t="shared" si="3"/>
        <v>241270</v>
      </c>
    </row>
    <row r="16" spans="1:9" ht="31.5" customHeight="1" thickBot="1">
      <c r="A16" s="4">
        <v>7</v>
      </c>
      <c r="B16" s="7" t="s">
        <v>144</v>
      </c>
      <c r="C16" s="53">
        <v>0</v>
      </c>
      <c r="D16" s="53">
        <v>252187</v>
      </c>
      <c r="E16" s="53">
        <f t="shared" si="1"/>
        <v>252187</v>
      </c>
      <c r="F16" s="53">
        <v>995082</v>
      </c>
      <c r="G16" s="53">
        <f t="shared" si="2"/>
        <v>1247269</v>
      </c>
      <c r="H16" s="53">
        <v>995083</v>
      </c>
      <c r="I16" s="54">
        <f t="shared" si="3"/>
        <v>2242352</v>
      </c>
    </row>
    <row r="17" spans="1:9" s="17" customFormat="1" ht="30.75" customHeight="1" thickBot="1" thickTop="1">
      <c r="A17" s="77" t="s">
        <v>8</v>
      </c>
      <c r="B17" s="78"/>
      <c r="C17" s="55">
        <f aca="true" t="shared" si="4" ref="C17:I17">SUM(C6:C8,C13:C16)</f>
        <v>5840147</v>
      </c>
      <c r="D17" s="55">
        <f t="shared" si="4"/>
        <v>5816189</v>
      </c>
      <c r="E17" s="55">
        <f t="shared" si="4"/>
        <v>11656336</v>
      </c>
      <c r="F17" s="55">
        <f t="shared" si="4"/>
        <v>6778377</v>
      </c>
      <c r="G17" s="55">
        <f t="shared" si="4"/>
        <v>18434713</v>
      </c>
      <c r="H17" s="55">
        <f t="shared" si="4"/>
        <v>6778381</v>
      </c>
      <c r="I17" s="56">
        <f t="shared" si="4"/>
        <v>25213094</v>
      </c>
    </row>
    <row r="18" ht="13.5" thickTop="1"/>
  </sheetData>
  <mergeCells count="4">
    <mergeCell ref="H1:I1"/>
    <mergeCell ref="A8:A12"/>
    <mergeCell ref="A17:B17"/>
    <mergeCell ref="A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391"/>
  <sheetViews>
    <sheetView workbookViewId="0" topLeftCell="A1">
      <selection activeCell="A1" sqref="A1"/>
    </sheetView>
  </sheetViews>
  <sheetFormatPr defaultColWidth="9.00390625" defaultRowHeight="12.75"/>
  <cols>
    <col min="1" max="1" width="4.625" style="39" customWidth="1"/>
    <col min="2" max="2" width="6.875" style="42" customWidth="1"/>
    <col min="3" max="3" width="31.75390625" style="39" customWidth="1"/>
    <col min="4" max="4" width="13.625" style="39" customWidth="1"/>
    <col min="5" max="5" width="13.625" style="43" customWidth="1"/>
    <col min="6" max="6" width="14.75390625" style="43" customWidth="1"/>
    <col min="7" max="7" width="13.75390625" style="43" customWidth="1"/>
    <col min="8" max="8" width="14.375" style="39" customWidth="1"/>
    <col min="9" max="9" width="13.75390625" style="39" customWidth="1"/>
    <col min="10" max="10" width="14.75390625" style="39" customWidth="1"/>
    <col min="11" max="16384" width="7.875" style="39" customWidth="1"/>
  </cols>
  <sheetData>
    <row r="1" spans="4:10" s="10" customFormat="1" ht="48" customHeight="1">
      <c r="D1" s="11"/>
      <c r="F1" s="12"/>
      <c r="G1" s="12"/>
      <c r="H1" s="73" t="s">
        <v>153</v>
      </c>
      <c r="I1" s="73"/>
      <c r="J1" s="18"/>
    </row>
    <row r="2" spans="4:8" s="10" customFormat="1" ht="12.75">
      <c r="D2" s="11"/>
      <c r="F2" s="12"/>
      <c r="G2" s="12"/>
      <c r="H2" s="12"/>
    </row>
    <row r="3" spans="1:10" s="13" customFormat="1" ht="18.75">
      <c r="A3" s="89" t="s">
        <v>141</v>
      </c>
      <c r="B3" s="89"/>
      <c r="C3" s="89"/>
      <c r="D3" s="89"/>
      <c r="E3" s="89"/>
      <c r="F3" s="89"/>
      <c r="G3" s="89"/>
      <c r="H3" s="89"/>
      <c r="I3" s="89"/>
      <c r="J3" s="89"/>
    </row>
    <row r="4" spans="4:8" s="13" customFormat="1" ht="13.5" thickBot="1">
      <c r="D4" s="14"/>
      <c r="F4" s="15"/>
      <c r="G4" s="15"/>
      <c r="H4" s="15"/>
    </row>
    <row r="5" spans="1:10" s="34" customFormat="1" ht="13.5" thickTop="1">
      <c r="A5" s="87" t="s">
        <v>26</v>
      </c>
      <c r="B5" s="88"/>
      <c r="C5" s="82" t="s">
        <v>14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80" t="s">
        <v>8</v>
      </c>
    </row>
    <row r="6" spans="1:10" s="34" customFormat="1" ht="13.5" thickBot="1">
      <c r="A6" s="71" t="s">
        <v>12</v>
      </c>
      <c r="B6" s="35" t="s">
        <v>13</v>
      </c>
      <c r="C6" s="83"/>
      <c r="D6" s="83"/>
      <c r="E6" s="83"/>
      <c r="F6" s="83"/>
      <c r="G6" s="83"/>
      <c r="H6" s="83"/>
      <c r="I6" s="83"/>
      <c r="J6" s="81"/>
    </row>
    <row r="7" spans="1:10" s="38" customFormat="1" ht="13.5" thickTop="1">
      <c r="A7" s="36" t="s">
        <v>42</v>
      </c>
      <c r="B7" s="37"/>
      <c r="C7" s="37" t="s">
        <v>43</v>
      </c>
      <c r="D7" s="57">
        <f>SUM(D9:D11)</f>
        <v>367</v>
      </c>
      <c r="E7" s="57">
        <f>SUM(E9:E11)</f>
        <v>1889</v>
      </c>
      <c r="F7" s="57">
        <f>SUM(D7:E7)</f>
        <v>2256</v>
      </c>
      <c r="G7" s="57">
        <f>SUM(G9:G11)</f>
        <v>20721</v>
      </c>
      <c r="H7" s="57">
        <f>SUM(F7:G7)</f>
        <v>22977</v>
      </c>
      <c r="I7" s="57">
        <f>SUM(I9:I11)</f>
        <v>20723</v>
      </c>
      <c r="J7" s="58">
        <f>SUM(H7:I7)</f>
        <v>43700</v>
      </c>
    </row>
    <row r="8" spans="1:10" s="38" customFormat="1" ht="12.75">
      <c r="A8" s="22"/>
      <c r="B8" s="20"/>
      <c r="C8" s="23"/>
      <c r="D8" s="59"/>
      <c r="E8" s="59"/>
      <c r="F8" s="59"/>
      <c r="G8" s="59"/>
      <c r="H8" s="59"/>
      <c r="I8" s="59"/>
      <c r="J8" s="60"/>
    </row>
    <row r="9" spans="1:10" s="38" customFormat="1" ht="12.75">
      <c r="A9" s="22"/>
      <c r="B9" s="20" t="s">
        <v>115</v>
      </c>
      <c r="C9" s="23" t="s">
        <v>116</v>
      </c>
      <c r="D9" s="59">
        <v>0</v>
      </c>
      <c r="E9" s="59">
        <v>1611</v>
      </c>
      <c r="F9" s="59">
        <f>SUM(D9:E9)</f>
        <v>1611</v>
      </c>
      <c r="G9" s="59">
        <v>20444</v>
      </c>
      <c r="H9" s="59">
        <f>SUM(F9:G9)</f>
        <v>22055</v>
      </c>
      <c r="I9" s="59">
        <v>20445</v>
      </c>
      <c r="J9" s="60">
        <f>SUM(H9:I9)</f>
        <v>42500</v>
      </c>
    </row>
    <row r="10" spans="1:10" s="38" customFormat="1" ht="12.75">
      <c r="A10" s="22"/>
      <c r="B10" s="20"/>
      <c r="C10" s="23"/>
      <c r="D10" s="59"/>
      <c r="E10" s="59"/>
      <c r="F10" s="59"/>
      <c r="G10" s="59"/>
      <c r="H10" s="59"/>
      <c r="I10" s="59"/>
      <c r="J10" s="60"/>
    </row>
    <row r="11" spans="1:10" s="38" customFormat="1" ht="12.75">
      <c r="A11" s="22"/>
      <c r="B11" s="20" t="s">
        <v>111</v>
      </c>
      <c r="C11" s="23" t="s">
        <v>112</v>
      </c>
      <c r="D11" s="59">
        <v>367</v>
      </c>
      <c r="E11" s="59">
        <v>278</v>
      </c>
      <c r="F11" s="59">
        <f>SUM(D11:E11)</f>
        <v>645</v>
      </c>
      <c r="G11" s="59">
        <v>277</v>
      </c>
      <c r="H11" s="59">
        <f>SUM(F11:G11)</f>
        <v>922</v>
      </c>
      <c r="I11" s="59">
        <v>278</v>
      </c>
      <c r="J11" s="60">
        <f>SUM(H11:I11)</f>
        <v>1200</v>
      </c>
    </row>
    <row r="12" spans="1:10" s="38" customFormat="1" ht="12.75">
      <c r="A12" s="22"/>
      <c r="B12" s="20"/>
      <c r="C12" s="23"/>
      <c r="D12" s="59"/>
      <c r="E12" s="59"/>
      <c r="F12" s="59"/>
      <c r="G12" s="59"/>
      <c r="H12" s="59"/>
      <c r="I12" s="59"/>
      <c r="J12" s="60"/>
    </row>
    <row r="13" spans="1:10" s="38" customFormat="1" ht="12.75">
      <c r="A13" s="36" t="s">
        <v>44</v>
      </c>
      <c r="B13" s="37"/>
      <c r="C13" s="37" t="s">
        <v>45</v>
      </c>
      <c r="D13" s="61">
        <f>SUM(D15)</f>
        <v>94971</v>
      </c>
      <c r="E13" s="61">
        <f>SUM(E15)</f>
        <v>44099</v>
      </c>
      <c r="F13" s="61">
        <f>SUM(D13:E13)</f>
        <v>139070</v>
      </c>
      <c r="G13" s="61">
        <f>SUM(G15)</f>
        <v>293857</v>
      </c>
      <c r="H13" s="61">
        <f>SUM(F13:G13)</f>
        <v>432927</v>
      </c>
      <c r="I13" s="61">
        <f>SUM(I15)</f>
        <v>293858</v>
      </c>
      <c r="J13" s="62">
        <f>SUM(H13:I13)</f>
        <v>726785</v>
      </c>
    </row>
    <row r="14" spans="1:10" s="38" customFormat="1" ht="12.75">
      <c r="A14" s="22"/>
      <c r="B14" s="20"/>
      <c r="C14" s="23"/>
      <c r="D14" s="59"/>
      <c r="E14" s="59"/>
      <c r="F14" s="59"/>
      <c r="G14" s="59"/>
      <c r="H14" s="59"/>
      <c r="I14" s="59"/>
      <c r="J14" s="60"/>
    </row>
    <row r="15" spans="1:10" s="38" customFormat="1" ht="12.75">
      <c r="A15" s="22"/>
      <c r="B15" s="20" t="s">
        <v>46</v>
      </c>
      <c r="C15" s="23" t="s">
        <v>15</v>
      </c>
      <c r="D15" s="59">
        <v>94971</v>
      </c>
      <c r="E15" s="59">
        <v>44099</v>
      </c>
      <c r="F15" s="59">
        <f>SUM(D15:E15)</f>
        <v>139070</v>
      </c>
      <c r="G15" s="59">
        <v>293857</v>
      </c>
      <c r="H15" s="59">
        <f>SUM(F15:G15)</f>
        <v>432927</v>
      </c>
      <c r="I15" s="59">
        <v>293858</v>
      </c>
      <c r="J15" s="60">
        <f>SUM(H15:I15)</f>
        <v>726785</v>
      </c>
    </row>
    <row r="16" spans="1:10" s="38" customFormat="1" ht="12.75">
      <c r="A16" s="22"/>
      <c r="B16" s="20"/>
      <c r="C16" s="23"/>
      <c r="D16" s="59"/>
      <c r="E16" s="59"/>
      <c r="F16" s="59"/>
      <c r="G16" s="59"/>
      <c r="H16" s="59"/>
      <c r="I16" s="59"/>
      <c r="J16" s="60"/>
    </row>
    <row r="17" spans="1:10" s="38" customFormat="1" ht="12.75">
      <c r="A17" s="36" t="s">
        <v>47</v>
      </c>
      <c r="B17" s="37"/>
      <c r="C17" s="37" t="s">
        <v>48</v>
      </c>
      <c r="D17" s="61">
        <f>SUM(D19)</f>
        <v>120</v>
      </c>
      <c r="E17" s="61">
        <f>SUM(E19)</f>
        <v>1236</v>
      </c>
      <c r="F17" s="61">
        <f>SUM(D17:E17)</f>
        <v>1356</v>
      </c>
      <c r="G17" s="61">
        <f>SUM(G19)</f>
        <v>5822</v>
      </c>
      <c r="H17" s="61">
        <f>SUM(F17:G17)</f>
        <v>7178</v>
      </c>
      <c r="I17" s="61">
        <f>SUM(I19)</f>
        <v>5822</v>
      </c>
      <c r="J17" s="62">
        <f>SUM(H17:I17)</f>
        <v>13000</v>
      </c>
    </row>
    <row r="18" spans="1:10" s="38" customFormat="1" ht="12.75">
      <c r="A18" s="25"/>
      <c r="B18" s="20"/>
      <c r="C18" s="20"/>
      <c r="D18" s="59"/>
      <c r="E18" s="59"/>
      <c r="F18" s="59"/>
      <c r="G18" s="59"/>
      <c r="H18" s="59"/>
      <c r="I18" s="59"/>
      <c r="J18" s="60"/>
    </row>
    <row r="19" spans="1:10" s="26" customFormat="1" ht="12.75">
      <c r="A19" s="24"/>
      <c r="B19" s="20" t="s">
        <v>49</v>
      </c>
      <c r="C19" s="33" t="s">
        <v>16</v>
      </c>
      <c r="D19" s="59">
        <v>120</v>
      </c>
      <c r="E19" s="59">
        <v>1236</v>
      </c>
      <c r="F19" s="59">
        <f>SUM(D19:E19)</f>
        <v>1356</v>
      </c>
      <c r="G19" s="59">
        <v>5822</v>
      </c>
      <c r="H19" s="59">
        <f>SUM(F19:G19)</f>
        <v>7178</v>
      </c>
      <c r="I19" s="59">
        <v>5822</v>
      </c>
      <c r="J19" s="60">
        <f>SUM(H19:I19)</f>
        <v>13000</v>
      </c>
    </row>
    <row r="20" spans="1:10" s="38" customFormat="1" ht="12.75">
      <c r="A20" s="22"/>
      <c r="B20" s="20"/>
      <c r="C20" s="23"/>
      <c r="D20" s="59"/>
      <c r="E20" s="59"/>
      <c r="F20" s="59"/>
      <c r="G20" s="59"/>
      <c r="H20" s="59"/>
      <c r="I20" s="59"/>
      <c r="J20" s="60"/>
    </row>
    <row r="21" spans="1:10" s="38" customFormat="1" ht="12.75">
      <c r="A21" s="36" t="s">
        <v>50</v>
      </c>
      <c r="B21" s="37"/>
      <c r="C21" s="37" t="s">
        <v>28</v>
      </c>
      <c r="D21" s="61">
        <f>SUM(D23,D25,D27)</f>
        <v>820459</v>
      </c>
      <c r="E21" s="61">
        <f>SUM(E23,E25,E27)</f>
        <v>658700</v>
      </c>
      <c r="F21" s="61">
        <f>SUM(D21:E21)</f>
        <v>1479159</v>
      </c>
      <c r="G21" s="61">
        <f>SUM(G23,G25,G27)</f>
        <v>786269</v>
      </c>
      <c r="H21" s="61">
        <f>SUM(F21:G21)</f>
        <v>2265428</v>
      </c>
      <c r="I21" s="61">
        <f>SUM(I23,I25,I27)</f>
        <v>786272</v>
      </c>
      <c r="J21" s="62">
        <f>SUM(H21:I21)</f>
        <v>3051700</v>
      </c>
    </row>
    <row r="22" spans="1:10" ht="12.75">
      <c r="A22" s="27"/>
      <c r="B22" s="19"/>
      <c r="C22" s="28"/>
      <c r="D22" s="59"/>
      <c r="E22" s="59"/>
      <c r="F22" s="59"/>
      <c r="G22" s="59"/>
      <c r="H22" s="59"/>
      <c r="I22" s="59"/>
      <c r="J22" s="60"/>
    </row>
    <row r="23" spans="1:10" ht="25.5">
      <c r="A23" s="22"/>
      <c r="B23" s="20" t="s">
        <v>51</v>
      </c>
      <c r="C23" s="23" t="s">
        <v>103</v>
      </c>
      <c r="D23" s="59">
        <v>910</v>
      </c>
      <c r="E23" s="59">
        <v>259</v>
      </c>
      <c r="F23" s="59">
        <f>SUM(D23:E23)</f>
        <v>1169</v>
      </c>
      <c r="G23" s="59">
        <v>3915</v>
      </c>
      <c r="H23" s="59">
        <f>SUM(F23:G23)</f>
        <v>5084</v>
      </c>
      <c r="I23" s="59">
        <v>3916</v>
      </c>
      <c r="J23" s="60">
        <f>SUM(H23:I23)</f>
        <v>9000</v>
      </c>
    </row>
    <row r="24" spans="1:10" s="38" customFormat="1" ht="12.75">
      <c r="A24" s="22"/>
      <c r="B24" s="20"/>
      <c r="C24" s="23"/>
      <c r="D24" s="59"/>
      <c r="E24" s="59"/>
      <c r="F24" s="59"/>
      <c r="G24" s="59"/>
      <c r="H24" s="59"/>
      <c r="I24" s="59"/>
      <c r="J24" s="60"/>
    </row>
    <row r="25" spans="1:10" s="38" customFormat="1" ht="25.5">
      <c r="A25" s="22"/>
      <c r="B25" s="20" t="s">
        <v>52</v>
      </c>
      <c r="C25" s="23" t="s">
        <v>17</v>
      </c>
      <c r="D25" s="59">
        <v>809549</v>
      </c>
      <c r="E25" s="59">
        <v>589543</v>
      </c>
      <c r="F25" s="59">
        <f>SUM(D25:E25)</f>
        <v>1399092</v>
      </c>
      <c r="G25" s="59">
        <v>650296</v>
      </c>
      <c r="H25" s="59">
        <f>SUM(F25:G25)</f>
        <v>2049388</v>
      </c>
      <c r="I25" s="59">
        <v>650297</v>
      </c>
      <c r="J25" s="60">
        <f>SUM(H25:I25)</f>
        <v>2699685</v>
      </c>
    </row>
    <row r="26" spans="1:10" s="38" customFormat="1" ht="12.75">
      <c r="A26" s="29"/>
      <c r="B26" s="30"/>
      <c r="C26" s="31"/>
      <c r="D26" s="59"/>
      <c r="E26" s="59"/>
      <c r="F26" s="59"/>
      <c r="G26" s="59"/>
      <c r="H26" s="59"/>
      <c r="I26" s="59"/>
      <c r="J26" s="60"/>
    </row>
    <row r="27" spans="1:10" s="38" customFormat="1" ht="12.75">
      <c r="A27" s="22"/>
      <c r="B27" s="20" t="s">
        <v>117</v>
      </c>
      <c r="C27" s="23" t="s">
        <v>16</v>
      </c>
      <c r="D27" s="59">
        <v>10000</v>
      </c>
      <c r="E27" s="59">
        <v>68898</v>
      </c>
      <c r="F27" s="59">
        <f>SUM(D27:E27)</f>
        <v>78898</v>
      </c>
      <c r="G27" s="59">
        <v>132058</v>
      </c>
      <c r="H27" s="59">
        <f>SUM(F27:G27)</f>
        <v>210956</v>
      </c>
      <c r="I27" s="59">
        <v>132059</v>
      </c>
      <c r="J27" s="60">
        <f>SUM(H27:I27)</f>
        <v>343015</v>
      </c>
    </row>
    <row r="28" spans="1:10" s="38" customFormat="1" ht="12.75">
      <c r="A28" s="29"/>
      <c r="B28" s="30"/>
      <c r="C28" s="31"/>
      <c r="D28" s="59"/>
      <c r="E28" s="59"/>
      <c r="F28" s="59"/>
      <c r="G28" s="59"/>
      <c r="H28" s="59"/>
      <c r="I28" s="59"/>
      <c r="J28" s="60"/>
    </row>
    <row r="29" spans="1:10" s="38" customFormat="1" ht="12.75">
      <c r="A29" s="36" t="s">
        <v>53</v>
      </c>
      <c r="B29" s="37"/>
      <c r="C29" s="37" t="s">
        <v>54</v>
      </c>
      <c r="D29" s="61">
        <f>SUM(D31:D37)</f>
        <v>28540</v>
      </c>
      <c r="E29" s="61">
        <f>SUM(E31:E37)</f>
        <v>14198</v>
      </c>
      <c r="F29" s="61">
        <f>SUM(D29:E29)</f>
        <v>42738</v>
      </c>
      <c r="G29" s="61">
        <f>SUM(G31:G37)</f>
        <v>526922</v>
      </c>
      <c r="H29" s="61">
        <f>SUM(F29:G29)</f>
        <v>569660</v>
      </c>
      <c r="I29" s="61">
        <f>SUM(I31:I37)</f>
        <v>527040</v>
      </c>
      <c r="J29" s="62">
        <f>SUM(H29:I29)</f>
        <v>1096700</v>
      </c>
    </row>
    <row r="30" spans="1:10" s="38" customFormat="1" ht="12.75">
      <c r="A30" s="22"/>
      <c r="B30" s="20"/>
      <c r="C30" s="40"/>
      <c r="D30" s="59"/>
      <c r="E30" s="59"/>
      <c r="F30" s="59"/>
      <c r="G30" s="59"/>
      <c r="H30" s="59"/>
      <c r="I30" s="59"/>
      <c r="J30" s="60"/>
    </row>
    <row r="31" spans="1:10" s="38" customFormat="1" ht="25.5">
      <c r="A31" s="22"/>
      <c r="B31" s="20" t="s">
        <v>109</v>
      </c>
      <c r="C31" s="40" t="s">
        <v>110</v>
      </c>
      <c r="D31" s="59">
        <v>17590</v>
      </c>
      <c r="E31" s="59">
        <v>8735</v>
      </c>
      <c r="F31" s="59">
        <f>SUM(D31:E31)</f>
        <v>26325</v>
      </c>
      <c r="G31" s="59">
        <v>26837</v>
      </c>
      <c r="H31" s="59">
        <f>SUM(F31:G31)</f>
        <v>53162</v>
      </c>
      <c r="I31" s="59">
        <v>26838</v>
      </c>
      <c r="J31" s="60">
        <f>SUM(H31:I31)</f>
        <v>80000</v>
      </c>
    </row>
    <row r="32" spans="1:10" s="38" customFormat="1" ht="12.75">
      <c r="A32" s="22"/>
      <c r="B32" s="20"/>
      <c r="C32" s="40"/>
      <c r="D32" s="59"/>
      <c r="E32" s="59"/>
      <c r="F32" s="59"/>
      <c r="G32" s="59"/>
      <c r="H32" s="59"/>
      <c r="I32" s="59"/>
      <c r="J32" s="60"/>
    </row>
    <row r="33" spans="1:10" s="26" customFormat="1" ht="25.5">
      <c r="A33" s="22"/>
      <c r="B33" s="20" t="s">
        <v>55</v>
      </c>
      <c r="C33" s="28" t="s">
        <v>108</v>
      </c>
      <c r="D33" s="59">
        <v>4180</v>
      </c>
      <c r="E33" s="59">
        <v>450</v>
      </c>
      <c r="F33" s="59">
        <f>SUM(D33:E33)</f>
        <v>4630</v>
      </c>
      <c r="G33" s="59">
        <v>785</v>
      </c>
      <c r="H33" s="59">
        <f>SUM(F33:G33)</f>
        <v>5415</v>
      </c>
      <c r="I33" s="59">
        <v>785</v>
      </c>
      <c r="J33" s="60">
        <f>SUM(H33:I33)</f>
        <v>6200</v>
      </c>
    </row>
    <row r="34" spans="1:10" s="38" customFormat="1" ht="12.75">
      <c r="A34" s="22"/>
      <c r="B34" s="20"/>
      <c r="C34" s="40"/>
      <c r="D34" s="59"/>
      <c r="E34" s="59"/>
      <c r="F34" s="59"/>
      <c r="G34" s="59"/>
      <c r="H34" s="59"/>
      <c r="I34" s="59"/>
      <c r="J34" s="60"/>
    </row>
    <row r="35" spans="1:10" s="38" customFormat="1" ht="12.75">
      <c r="A35" s="22"/>
      <c r="B35" s="20" t="s">
        <v>106</v>
      </c>
      <c r="C35" s="23" t="s">
        <v>107</v>
      </c>
      <c r="D35" s="59">
        <v>6363</v>
      </c>
      <c r="E35" s="59">
        <v>4054</v>
      </c>
      <c r="F35" s="59">
        <f>SUM(D35:E35)</f>
        <v>10417</v>
      </c>
      <c r="G35" s="59">
        <v>493256</v>
      </c>
      <c r="H35" s="59">
        <f>SUM(F35:G35)</f>
        <v>503673</v>
      </c>
      <c r="I35" s="59">
        <v>493327</v>
      </c>
      <c r="J35" s="60">
        <f>SUM(H35:I35)</f>
        <v>997000</v>
      </c>
    </row>
    <row r="36" spans="1:10" s="38" customFormat="1" ht="5.25" customHeight="1">
      <c r="A36" s="22"/>
      <c r="B36" s="20"/>
      <c r="C36" s="23"/>
      <c r="D36" s="59"/>
      <c r="E36" s="59"/>
      <c r="F36" s="59"/>
      <c r="G36" s="59"/>
      <c r="H36" s="59"/>
      <c r="I36" s="59"/>
      <c r="J36" s="60"/>
    </row>
    <row r="37" spans="1:10" s="38" customFormat="1" ht="12.75">
      <c r="A37" s="22"/>
      <c r="B37" s="20" t="s">
        <v>100</v>
      </c>
      <c r="C37" s="23" t="s">
        <v>16</v>
      </c>
      <c r="D37" s="59">
        <v>407</v>
      </c>
      <c r="E37" s="59">
        <v>959</v>
      </c>
      <c r="F37" s="59">
        <f>SUM(D37:E37)</f>
        <v>1366</v>
      </c>
      <c r="G37" s="59">
        <v>6044</v>
      </c>
      <c r="H37" s="59">
        <f>SUM(F37:G37)</f>
        <v>7410</v>
      </c>
      <c r="I37" s="59">
        <v>6090</v>
      </c>
      <c r="J37" s="60">
        <f>SUM(H37:I37)</f>
        <v>13500</v>
      </c>
    </row>
    <row r="38" spans="1:10" s="38" customFormat="1" ht="12.75">
      <c r="A38" s="22"/>
      <c r="B38" s="20"/>
      <c r="C38" s="40"/>
      <c r="D38" s="59"/>
      <c r="E38" s="59"/>
      <c r="F38" s="59"/>
      <c r="G38" s="59"/>
      <c r="H38" s="59"/>
      <c r="I38" s="59"/>
      <c r="J38" s="60"/>
    </row>
    <row r="39" spans="1:10" s="38" customFormat="1" ht="12.75">
      <c r="A39" s="36" t="s">
        <v>56</v>
      </c>
      <c r="B39" s="37"/>
      <c r="C39" s="37" t="s">
        <v>29</v>
      </c>
      <c r="D39" s="61">
        <f>SUM(D41,D43,D45,D47)</f>
        <v>754181</v>
      </c>
      <c r="E39" s="61">
        <f>SUM(E41,E43,E45,E47)</f>
        <v>715301</v>
      </c>
      <c r="F39" s="61">
        <f>SUM(D39:E39)</f>
        <v>1469482</v>
      </c>
      <c r="G39" s="61">
        <f>SUM(G41,G43,G45,G47)</f>
        <v>673173</v>
      </c>
      <c r="H39" s="61">
        <f>SUM(F39:G39)</f>
        <v>2142655</v>
      </c>
      <c r="I39" s="61">
        <f>SUM(I41,I43,I45,I47)</f>
        <v>673175</v>
      </c>
      <c r="J39" s="62">
        <f>SUM(H39:I39)</f>
        <v>2815830</v>
      </c>
    </row>
    <row r="40" spans="1:10" s="38" customFormat="1" ht="12.75">
      <c r="A40" s="22"/>
      <c r="B40" s="20"/>
      <c r="C40" s="23"/>
      <c r="D40" s="59"/>
      <c r="E40" s="59"/>
      <c r="F40" s="59"/>
      <c r="G40" s="59"/>
      <c r="H40" s="59"/>
      <c r="I40" s="59"/>
      <c r="J40" s="60"/>
    </row>
    <row r="41" spans="1:10" s="38" customFormat="1" ht="12.75">
      <c r="A41" s="22"/>
      <c r="B41" s="20" t="s">
        <v>57</v>
      </c>
      <c r="C41" s="23" t="s">
        <v>30</v>
      </c>
      <c r="D41" s="59">
        <v>32100</v>
      </c>
      <c r="E41" s="59">
        <v>24300</v>
      </c>
      <c r="F41" s="59">
        <f>SUM(D41:E41)</f>
        <v>56400</v>
      </c>
      <c r="G41" s="59">
        <v>24400</v>
      </c>
      <c r="H41" s="59">
        <f>SUM(F41:G41)</f>
        <v>80800</v>
      </c>
      <c r="I41" s="59">
        <v>24400</v>
      </c>
      <c r="J41" s="60">
        <f>SUM(H41:I41)</f>
        <v>105200</v>
      </c>
    </row>
    <row r="42" spans="1:10" s="38" customFormat="1" ht="12.75">
      <c r="A42" s="22"/>
      <c r="B42" s="20"/>
      <c r="C42" s="23"/>
      <c r="D42" s="59"/>
      <c r="E42" s="59"/>
      <c r="F42" s="59"/>
      <c r="G42" s="59"/>
      <c r="H42" s="59"/>
      <c r="I42" s="59"/>
      <c r="J42" s="60"/>
    </row>
    <row r="43" spans="1:10" s="38" customFormat="1" ht="12.75">
      <c r="A43" s="22"/>
      <c r="B43" s="20" t="s">
        <v>58</v>
      </c>
      <c r="C43" s="23" t="s">
        <v>59</v>
      </c>
      <c r="D43" s="59">
        <v>33530</v>
      </c>
      <c r="E43" s="59">
        <v>36297</v>
      </c>
      <c r="F43" s="59">
        <f>SUM(D43:E43)</f>
        <v>69827</v>
      </c>
      <c r="G43" s="59">
        <v>29986</v>
      </c>
      <c r="H43" s="59">
        <f>SUM(F43:G43)</f>
        <v>99813</v>
      </c>
      <c r="I43" s="59">
        <v>29987</v>
      </c>
      <c r="J43" s="60">
        <f>SUM(H43:I43)</f>
        <v>129800</v>
      </c>
    </row>
    <row r="44" spans="1:10" s="38" customFormat="1" ht="12.75">
      <c r="A44" s="22"/>
      <c r="B44" s="20"/>
      <c r="C44" s="23"/>
      <c r="D44" s="63"/>
      <c r="E44" s="63"/>
      <c r="F44" s="63"/>
      <c r="G44" s="63"/>
      <c r="H44" s="63"/>
      <c r="I44" s="63"/>
      <c r="J44" s="64"/>
    </row>
    <row r="45" spans="1:10" s="38" customFormat="1" ht="12.75">
      <c r="A45" s="22"/>
      <c r="B45" s="20" t="s">
        <v>60</v>
      </c>
      <c r="C45" s="23" t="s">
        <v>31</v>
      </c>
      <c r="D45" s="59">
        <v>574718</v>
      </c>
      <c r="E45" s="59">
        <v>549564</v>
      </c>
      <c r="F45" s="59">
        <f>SUM(D45:E45)</f>
        <v>1124282</v>
      </c>
      <c r="G45" s="59">
        <v>561574</v>
      </c>
      <c r="H45" s="59">
        <f>SUM(F45:G45)</f>
        <v>1685856</v>
      </c>
      <c r="I45" s="59">
        <v>561574</v>
      </c>
      <c r="J45" s="60">
        <f>SUM(H45:I45)</f>
        <v>2247430</v>
      </c>
    </row>
    <row r="46" spans="1:10" s="38" customFormat="1" ht="12.75">
      <c r="A46" s="22"/>
      <c r="B46" s="20"/>
      <c r="C46" s="23"/>
      <c r="D46" s="63"/>
      <c r="E46" s="63"/>
      <c r="F46" s="63"/>
      <c r="G46" s="63"/>
      <c r="H46" s="63"/>
      <c r="I46" s="63"/>
      <c r="J46" s="64"/>
    </row>
    <row r="47" spans="1:10" s="38" customFormat="1" ht="12.75">
      <c r="A47" s="22"/>
      <c r="B47" s="20" t="s">
        <v>61</v>
      </c>
      <c r="C47" s="23" t="s">
        <v>16</v>
      </c>
      <c r="D47" s="59">
        <v>113833</v>
      </c>
      <c r="E47" s="59">
        <v>105140</v>
      </c>
      <c r="F47" s="59">
        <f>SUM(D47:E47)</f>
        <v>218973</v>
      </c>
      <c r="G47" s="59">
        <v>57213</v>
      </c>
      <c r="H47" s="59">
        <f>SUM(F47:G47)</f>
        <v>276186</v>
      </c>
      <c r="I47" s="59">
        <v>57214</v>
      </c>
      <c r="J47" s="60">
        <f>SUM(H47:I47)</f>
        <v>333400</v>
      </c>
    </row>
    <row r="48" spans="1:10" s="38" customFormat="1" ht="12.75">
      <c r="A48" s="22"/>
      <c r="B48" s="20"/>
      <c r="C48" s="40"/>
      <c r="D48" s="59"/>
      <c r="E48" s="59"/>
      <c r="F48" s="59"/>
      <c r="G48" s="59"/>
      <c r="H48" s="59"/>
      <c r="I48" s="59"/>
      <c r="J48" s="60"/>
    </row>
    <row r="49" spans="1:10" s="38" customFormat="1" ht="63.75">
      <c r="A49" s="36" t="s">
        <v>62</v>
      </c>
      <c r="B49" s="37"/>
      <c r="C49" s="37" t="s">
        <v>63</v>
      </c>
      <c r="D49" s="61">
        <f>SUM(D51:D53)</f>
        <v>602</v>
      </c>
      <c r="E49" s="61">
        <f>SUM(E51:E53)</f>
        <v>15443</v>
      </c>
      <c r="F49" s="61">
        <f>SUM(D49:E49)</f>
        <v>16045</v>
      </c>
      <c r="G49" s="61">
        <f>SUM(G51:G53)</f>
        <v>603</v>
      </c>
      <c r="H49" s="61">
        <f>SUM(F49:G49)</f>
        <v>16648</v>
      </c>
      <c r="I49" s="61">
        <f>SUM(I51:I53)</f>
        <v>718</v>
      </c>
      <c r="J49" s="62">
        <f>SUM(H49:I49)</f>
        <v>17366</v>
      </c>
    </row>
    <row r="50" spans="1:10" s="38" customFormat="1" ht="12.75">
      <c r="A50" s="22"/>
      <c r="B50" s="20"/>
      <c r="C50" s="23"/>
      <c r="D50" s="59"/>
      <c r="E50" s="59"/>
      <c r="F50" s="59"/>
      <c r="G50" s="59"/>
      <c r="H50" s="59"/>
      <c r="I50" s="59"/>
      <c r="J50" s="60"/>
    </row>
    <row r="51" spans="1:10" s="38" customFormat="1" ht="25.5">
      <c r="A51" s="22"/>
      <c r="B51" s="20" t="s">
        <v>64</v>
      </c>
      <c r="C51" s="23" t="s">
        <v>32</v>
      </c>
      <c r="D51" s="59">
        <v>602</v>
      </c>
      <c r="E51" s="59">
        <v>603</v>
      </c>
      <c r="F51" s="59">
        <f>SUM(D51:E51)</f>
        <v>1205</v>
      </c>
      <c r="G51" s="59">
        <v>603</v>
      </c>
      <c r="H51" s="59">
        <f>SUM(F51:G51)</f>
        <v>1808</v>
      </c>
      <c r="I51" s="59">
        <v>603</v>
      </c>
      <c r="J51" s="60">
        <f>SUM(H51:I51)</f>
        <v>2411</v>
      </c>
    </row>
    <row r="52" spans="1:10" s="38" customFormat="1" ht="12.75">
      <c r="A52" s="22"/>
      <c r="B52" s="20"/>
      <c r="C52" s="23"/>
      <c r="D52" s="59"/>
      <c r="E52" s="59"/>
      <c r="F52" s="59"/>
      <c r="G52" s="59"/>
      <c r="H52" s="59"/>
      <c r="I52" s="59"/>
      <c r="J52" s="60"/>
    </row>
    <row r="53" spans="1:10" s="38" customFormat="1" ht="25.5">
      <c r="A53" s="22"/>
      <c r="B53" s="20" t="s">
        <v>149</v>
      </c>
      <c r="C53" s="23" t="s">
        <v>152</v>
      </c>
      <c r="D53" s="59">
        <v>0</v>
      </c>
      <c r="E53" s="59">
        <v>14840</v>
      </c>
      <c r="F53" s="59">
        <f>SUM(D53:E53)</f>
        <v>14840</v>
      </c>
      <c r="G53" s="59">
        <v>0</v>
      </c>
      <c r="H53" s="59">
        <f>SUM(F53:G53)</f>
        <v>14840</v>
      </c>
      <c r="I53" s="59">
        <v>115</v>
      </c>
      <c r="J53" s="60">
        <f>SUM(H53:I53)</f>
        <v>14955</v>
      </c>
    </row>
    <row r="54" spans="1:10" s="38" customFormat="1" ht="12.75">
      <c r="A54" s="22"/>
      <c r="B54" s="20"/>
      <c r="C54" s="23"/>
      <c r="D54" s="59"/>
      <c r="E54" s="59"/>
      <c r="F54" s="59"/>
      <c r="G54" s="59"/>
      <c r="H54" s="59"/>
      <c r="I54" s="59"/>
      <c r="J54" s="60"/>
    </row>
    <row r="55" spans="1:10" s="38" customFormat="1" ht="25.5">
      <c r="A55" s="36" t="s">
        <v>33</v>
      </c>
      <c r="B55" s="37"/>
      <c r="C55" s="37" t="s">
        <v>34</v>
      </c>
      <c r="D55" s="61">
        <f>SUM(D57,D59)</f>
        <v>47820</v>
      </c>
      <c r="E55" s="61">
        <f>SUM(E57,E59)</f>
        <v>70138</v>
      </c>
      <c r="F55" s="61">
        <f>SUM(D55:E55)</f>
        <v>117958</v>
      </c>
      <c r="G55" s="61">
        <f>SUM(G57,G59)</f>
        <v>86886</v>
      </c>
      <c r="H55" s="61">
        <f>SUM(F55:G55)</f>
        <v>204844</v>
      </c>
      <c r="I55" s="61">
        <f>SUM(I57,I59)</f>
        <v>86886</v>
      </c>
      <c r="J55" s="62">
        <f>SUM(H55:I55)</f>
        <v>291730</v>
      </c>
    </row>
    <row r="56" spans="1:10" s="38" customFormat="1" ht="12.75">
      <c r="A56" s="22"/>
      <c r="B56" s="20"/>
      <c r="C56" s="23"/>
      <c r="D56" s="59"/>
      <c r="E56" s="59"/>
      <c r="F56" s="59"/>
      <c r="G56" s="59"/>
      <c r="H56" s="59"/>
      <c r="I56" s="59"/>
      <c r="J56" s="60"/>
    </row>
    <row r="57" spans="1:10" s="38" customFormat="1" ht="12.75">
      <c r="A57" s="22"/>
      <c r="B57" s="20" t="s">
        <v>35</v>
      </c>
      <c r="C57" s="23" t="s">
        <v>25</v>
      </c>
      <c r="D57" s="59">
        <v>46512</v>
      </c>
      <c r="E57" s="59">
        <v>65230</v>
      </c>
      <c r="F57" s="59">
        <f>SUM(D57:E57)</f>
        <v>111742</v>
      </c>
      <c r="G57" s="59">
        <v>80994</v>
      </c>
      <c r="H57" s="59">
        <f>SUM(F57:G57)</f>
        <v>192736</v>
      </c>
      <c r="I57" s="59">
        <v>80994</v>
      </c>
      <c r="J57" s="60">
        <f>SUM(H57:I57)</f>
        <v>273730</v>
      </c>
    </row>
    <row r="58" spans="1:10" s="38" customFormat="1" ht="12.75">
      <c r="A58" s="22"/>
      <c r="B58" s="20"/>
      <c r="C58" s="23"/>
      <c r="D58" s="59"/>
      <c r="E58" s="59"/>
      <c r="F58" s="59"/>
      <c r="G58" s="59"/>
      <c r="H58" s="59"/>
      <c r="I58" s="59"/>
      <c r="J58" s="60"/>
    </row>
    <row r="59" spans="1:10" s="38" customFormat="1" ht="12.75">
      <c r="A59" s="32"/>
      <c r="B59" s="19">
        <v>75495</v>
      </c>
      <c r="C59" s="21" t="s">
        <v>16</v>
      </c>
      <c r="D59" s="59">
        <v>1308</v>
      </c>
      <c r="E59" s="59">
        <v>4908</v>
      </c>
      <c r="F59" s="59">
        <f>SUM(D59:E59)</f>
        <v>6216</v>
      </c>
      <c r="G59" s="59">
        <v>5892</v>
      </c>
      <c r="H59" s="59">
        <f>SUM(F59:G59)</f>
        <v>12108</v>
      </c>
      <c r="I59" s="59">
        <v>5892</v>
      </c>
      <c r="J59" s="60">
        <f>SUM(H59:I59)</f>
        <v>18000</v>
      </c>
    </row>
    <row r="60" spans="1:10" s="38" customFormat="1" ht="12.75">
      <c r="A60" s="22"/>
      <c r="B60" s="20"/>
      <c r="C60" s="23"/>
      <c r="D60" s="63"/>
      <c r="E60" s="63"/>
      <c r="F60" s="63"/>
      <c r="G60" s="63"/>
      <c r="H60" s="63"/>
      <c r="I60" s="63"/>
      <c r="J60" s="64"/>
    </row>
    <row r="61" spans="1:10" s="38" customFormat="1" ht="63.75">
      <c r="A61" s="36" t="s">
        <v>129</v>
      </c>
      <c r="B61" s="37"/>
      <c r="C61" s="37" t="s">
        <v>130</v>
      </c>
      <c r="D61" s="61">
        <f>SUM(D63)</f>
        <v>5400</v>
      </c>
      <c r="E61" s="61">
        <f>SUM(E63)</f>
        <v>7238</v>
      </c>
      <c r="F61" s="61">
        <f>SUM(D61:E61)</f>
        <v>12638</v>
      </c>
      <c r="G61" s="61">
        <f>SUM(G63)</f>
        <v>5181</v>
      </c>
      <c r="H61" s="61">
        <f>SUM(F61:G61)</f>
        <v>17819</v>
      </c>
      <c r="I61" s="61">
        <f>SUM(I63)</f>
        <v>5181</v>
      </c>
      <c r="J61" s="62">
        <f>SUM(H61:I61)</f>
        <v>23000</v>
      </c>
    </row>
    <row r="62" spans="1:10" s="38" customFormat="1" ht="12.75">
      <c r="A62" s="22"/>
      <c r="B62" s="20"/>
      <c r="C62" s="23"/>
      <c r="D62" s="59"/>
      <c r="E62" s="59"/>
      <c r="F62" s="59"/>
      <c r="G62" s="59"/>
      <c r="H62" s="59"/>
      <c r="I62" s="59"/>
      <c r="J62" s="60"/>
    </row>
    <row r="63" spans="1:10" s="38" customFormat="1" ht="38.25">
      <c r="A63" s="22"/>
      <c r="B63" s="20" t="s">
        <v>131</v>
      </c>
      <c r="C63" s="23" t="s">
        <v>104</v>
      </c>
      <c r="D63" s="59">
        <v>5400</v>
      </c>
      <c r="E63" s="59">
        <v>7238</v>
      </c>
      <c r="F63" s="59">
        <f>SUM(D63:E63)</f>
        <v>12638</v>
      </c>
      <c r="G63" s="59">
        <v>5181</v>
      </c>
      <c r="H63" s="59">
        <f>SUM(F63:G63)</f>
        <v>17819</v>
      </c>
      <c r="I63" s="59">
        <v>5181</v>
      </c>
      <c r="J63" s="60">
        <f>SUM(H63:I63)</f>
        <v>23000</v>
      </c>
    </row>
    <row r="64" spans="1:10" s="38" customFormat="1" ht="33.75" customHeight="1">
      <c r="A64" s="22"/>
      <c r="B64" s="20"/>
      <c r="C64" s="23"/>
      <c r="D64" s="59"/>
      <c r="E64" s="59"/>
      <c r="F64" s="59"/>
      <c r="G64" s="59"/>
      <c r="H64" s="59"/>
      <c r="I64" s="59"/>
      <c r="J64" s="60"/>
    </row>
    <row r="65" spans="1:10" s="38" customFormat="1" ht="12.75">
      <c r="A65" s="36" t="s">
        <v>65</v>
      </c>
      <c r="B65" s="37"/>
      <c r="C65" s="37" t="s">
        <v>66</v>
      </c>
      <c r="D65" s="61">
        <f>SUM(D67,D69)</f>
        <v>28853</v>
      </c>
      <c r="E65" s="61">
        <f>SUM(E67,E69)</f>
        <v>40317</v>
      </c>
      <c r="F65" s="61">
        <f>SUM(D65:E65)</f>
        <v>69170</v>
      </c>
      <c r="G65" s="61">
        <f>SUM(G67,G69)</f>
        <v>89664</v>
      </c>
      <c r="H65" s="61">
        <f>SUM(F65:G65)</f>
        <v>158834</v>
      </c>
      <c r="I65" s="61">
        <f>SUM(I67,I69)</f>
        <v>89666</v>
      </c>
      <c r="J65" s="62">
        <f>SUM(H65:I65)</f>
        <v>248500</v>
      </c>
    </row>
    <row r="66" spans="1:10" s="38" customFormat="1" ht="12.75">
      <c r="A66" s="22"/>
      <c r="B66" s="20"/>
      <c r="C66" s="23"/>
      <c r="D66" s="63"/>
      <c r="E66" s="63"/>
      <c r="F66" s="63"/>
      <c r="G66" s="63"/>
      <c r="H66" s="63"/>
      <c r="I66" s="63"/>
      <c r="J66" s="64"/>
    </row>
    <row r="67" spans="1:10" s="38" customFormat="1" ht="38.25">
      <c r="A67" s="22"/>
      <c r="B67" s="20" t="s">
        <v>67</v>
      </c>
      <c r="C67" s="23" t="s">
        <v>68</v>
      </c>
      <c r="D67" s="63">
        <v>26184</v>
      </c>
      <c r="E67" s="63">
        <v>31221</v>
      </c>
      <c r="F67" s="63">
        <f>SUM(D67:E67)</f>
        <v>57405</v>
      </c>
      <c r="G67" s="63">
        <v>71297</v>
      </c>
      <c r="H67" s="63">
        <f>SUM(F67:G67)</f>
        <v>128702</v>
      </c>
      <c r="I67" s="63">
        <v>71298</v>
      </c>
      <c r="J67" s="64">
        <f>SUM(H67:I67)</f>
        <v>200000</v>
      </c>
    </row>
    <row r="68" spans="1:10" s="38" customFormat="1" ht="12.75">
      <c r="A68" s="22"/>
      <c r="B68" s="20"/>
      <c r="C68" s="23"/>
      <c r="D68" s="63"/>
      <c r="E68" s="63"/>
      <c r="F68" s="63"/>
      <c r="G68" s="63"/>
      <c r="H68" s="63"/>
      <c r="I68" s="63"/>
      <c r="J68" s="64"/>
    </row>
    <row r="69" spans="1:10" s="38" customFormat="1" ht="51">
      <c r="A69" s="22"/>
      <c r="B69" s="20" t="s">
        <v>113</v>
      </c>
      <c r="C69" s="23" t="s">
        <v>114</v>
      </c>
      <c r="D69" s="63">
        <v>2669</v>
      </c>
      <c r="E69" s="63">
        <v>9096</v>
      </c>
      <c r="F69" s="63">
        <f>SUM(D69:E69)</f>
        <v>11765</v>
      </c>
      <c r="G69" s="63">
        <v>18367</v>
      </c>
      <c r="H69" s="63">
        <f>SUM(F69:G69)</f>
        <v>30132</v>
      </c>
      <c r="I69" s="63">
        <v>18368</v>
      </c>
      <c r="J69" s="64">
        <f>SUM(H69:I69)</f>
        <v>48500</v>
      </c>
    </row>
    <row r="70" spans="1:10" s="38" customFormat="1" ht="12.75">
      <c r="A70" s="22"/>
      <c r="B70" s="20"/>
      <c r="C70" s="23"/>
      <c r="D70" s="63"/>
      <c r="E70" s="63"/>
      <c r="F70" s="63"/>
      <c r="G70" s="63"/>
      <c r="H70" s="63"/>
      <c r="I70" s="63"/>
      <c r="J70" s="64"/>
    </row>
    <row r="71" spans="1:10" s="38" customFormat="1" ht="12.75">
      <c r="A71" s="36" t="s">
        <v>118</v>
      </c>
      <c r="B71" s="37"/>
      <c r="C71" s="37" t="s">
        <v>119</v>
      </c>
      <c r="D71" s="61">
        <f>SUM(D73,D75)</f>
        <v>0</v>
      </c>
      <c r="E71" s="61">
        <f>SUM(E73,E75)</f>
        <v>0</v>
      </c>
      <c r="F71" s="61">
        <f>SUM(D71:E71)</f>
        <v>0</v>
      </c>
      <c r="G71" s="61">
        <f>SUM(G73,G75)</f>
        <v>11500</v>
      </c>
      <c r="H71" s="61">
        <f>SUM(F71:G71)</f>
        <v>11500</v>
      </c>
      <c r="I71" s="61">
        <f>SUM(I73,I75)</f>
        <v>11500</v>
      </c>
      <c r="J71" s="62">
        <f>SUM(H71:I71)</f>
        <v>23000</v>
      </c>
    </row>
    <row r="72" spans="1:10" s="38" customFormat="1" ht="12.75">
      <c r="A72" s="22"/>
      <c r="B72" s="20"/>
      <c r="C72" s="23"/>
      <c r="D72" s="63"/>
      <c r="E72" s="63"/>
      <c r="F72" s="63"/>
      <c r="G72" s="63"/>
      <c r="H72" s="63"/>
      <c r="I72" s="63"/>
      <c r="J72" s="64"/>
    </row>
    <row r="73" spans="1:10" s="38" customFormat="1" ht="12.75">
      <c r="A73" s="22"/>
      <c r="B73" s="20" t="s">
        <v>124</v>
      </c>
      <c r="C73" s="23" t="s">
        <v>125</v>
      </c>
      <c r="D73" s="63">
        <v>0</v>
      </c>
      <c r="E73" s="63">
        <v>0</v>
      </c>
      <c r="F73" s="63">
        <f>SUM(D73:E73)</f>
        <v>0</v>
      </c>
      <c r="G73" s="63">
        <v>1500</v>
      </c>
      <c r="H73" s="63">
        <f>SUM(F73:G73)</f>
        <v>1500</v>
      </c>
      <c r="I73" s="63">
        <v>1500</v>
      </c>
      <c r="J73" s="64">
        <f>SUM(H73:I73)</f>
        <v>3000</v>
      </c>
    </row>
    <row r="74" spans="1:10" s="38" customFormat="1" ht="12.75">
      <c r="A74" s="22"/>
      <c r="B74" s="20"/>
      <c r="C74" s="23"/>
      <c r="D74" s="63"/>
      <c r="E74" s="63"/>
      <c r="F74" s="63"/>
      <c r="G74" s="63"/>
      <c r="H74" s="63"/>
      <c r="I74" s="63"/>
      <c r="J74" s="64"/>
    </row>
    <row r="75" spans="1:10" s="38" customFormat="1" ht="12.75">
      <c r="A75" s="22"/>
      <c r="B75" s="20" t="s">
        <v>120</v>
      </c>
      <c r="C75" s="23" t="s">
        <v>121</v>
      </c>
      <c r="D75" s="63">
        <v>0</v>
      </c>
      <c r="E75" s="63">
        <v>0</v>
      </c>
      <c r="F75" s="63">
        <f>SUM(D75:E75)</f>
        <v>0</v>
      </c>
      <c r="G75" s="63">
        <v>10000</v>
      </c>
      <c r="H75" s="63">
        <f>SUM(F75:G75)</f>
        <v>10000</v>
      </c>
      <c r="I75" s="63">
        <v>10000</v>
      </c>
      <c r="J75" s="64">
        <f>SUM(H75:I75)</f>
        <v>20000</v>
      </c>
    </row>
    <row r="76" spans="1:10" s="38" customFormat="1" ht="12.75">
      <c r="A76" s="22"/>
      <c r="B76" s="20"/>
      <c r="C76" s="23"/>
      <c r="D76" s="63"/>
      <c r="E76" s="63"/>
      <c r="F76" s="63"/>
      <c r="G76" s="63"/>
      <c r="H76" s="63"/>
      <c r="I76" s="63"/>
      <c r="J76" s="64"/>
    </row>
    <row r="77" spans="1:10" s="38" customFormat="1" ht="12.75">
      <c r="A77" s="36" t="s">
        <v>69</v>
      </c>
      <c r="B77" s="37"/>
      <c r="C77" s="37" t="s">
        <v>18</v>
      </c>
      <c r="D77" s="61">
        <f>SUM(D78:D90)</f>
        <v>2095388</v>
      </c>
      <c r="E77" s="61">
        <f>SUM(E78:E90)</f>
        <v>2227469</v>
      </c>
      <c r="F77" s="61">
        <f>SUM(D77:E77)</f>
        <v>4322857</v>
      </c>
      <c r="G77" s="61">
        <f>SUM(G78:G90)</f>
        <v>2220635</v>
      </c>
      <c r="H77" s="61">
        <f>SUM(F77:G77)</f>
        <v>6543492</v>
      </c>
      <c r="I77" s="61">
        <f>SUM(I78:I90)</f>
        <v>2220637</v>
      </c>
      <c r="J77" s="62">
        <f>SUM(H77:I77)</f>
        <v>8764129</v>
      </c>
    </row>
    <row r="78" spans="1:10" s="38" customFormat="1" ht="12.75">
      <c r="A78" s="22"/>
      <c r="B78" s="20"/>
      <c r="C78" s="23"/>
      <c r="D78" s="67"/>
      <c r="E78" s="67"/>
      <c r="F78" s="67"/>
      <c r="G78" s="67"/>
      <c r="H78" s="67"/>
      <c r="I78" s="67"/>
      <c r="J78" s="69"/>
    </row>
    <row r="79" spans="1:10" s="38" customFormat="1" ht="12.75">
      <c r="A79" s="22"/>
      <c r="B79" s="20" t="s">
        <v>70</v>
      </c>
      <c r="C79" s="23" t="s">
        <v>19</v>
      </c>
      <c r="D79" s="59">
        <v>990437</v>
      </c>
      <c r="E79" s="59">
        <v>1143589</v>
      </c>
      <c r="F79" s="59">
        <f>SUM(D79:E79)</f>
        <v>2134026</v>
      </c>
      <c r="G79" s="59">
        <v>1113981</v>
      </c>
      <c r="H79" s="59">
        <f>SUM(F79:G79)</f>
        <v>3248007</v>
      </c>
      <c r="I79" s="59">
        <v>1113982</v>
      </c>
      <c r="J79" s="60">
        <f>SUM(H79:I79)</f>
        <v>4361989</v>
      </c>
    </row>
    <row r="80" spans="1:10" s="38" customFormat="1" ht="12.75">
      <c r="A80" s="22"/>
      <c r="B80" s="20"/>
      <c r="C80" s="23"/>
      <c r="D80" s="59"/>
      <c r="E80" s="59"/>
      <c r="F80" s="59"/>
      <c r="G80" s="59"/>
      <c r="H80" s="59"/>
      <c r="I80" s="59"/>
      <c r="J80" s="60"/>
    </row>
    <row r="81" spans="1:10" s="38" customFormat="1" ht="12.75">
      <c r="A81" s="22"/>
      <c r="B81" s="20" t="s">
        <v>132</v>
      </c>
      <c r="C81" s="23" t="s">
        <v>101</v>
      </c>
      <c r="D81" s="59">
        <v>252600</v>
      </c>
      <c r="E81" s="59">
        <v>281090</v>
      </c>
      <c r="F81" s="59">
        <f>SUM(D81:E81)</f>
        <v>533690</v>
      </c>
      <c r="G81" s="59">
        <v>257155</v>
      </c>
      <c r="H81" s="59">
        <f>SUM(F81:G81)</f>
        <v>790845</v>
      </c>
      <c r="I81" s="59">
        <v>257155</v>
      </c>
      <c r="J81" s="60">
        <f>SUM(H81:I81)</f>
        <v>1048000</v>
      </c>
    </row>
    <row r="82" spans="1:10" s="38" customFormat="1" ht="12.75">
      <c r="A82" s="22"/>
      <c r="B82" s="20"/>
      <c r="C82" s="23"/>
      <c r="D82" s="59"/>
      <c r="E82" s="59"/>
      <c r="F82" s="59"/>
      <c r="G82" s="59"/>
      <c r="H82" s="59"/>
      <c r="I82" s="59"/>
      <c r="J82" s="60"/>
    </row>
    <row r="83" spans="1:10" s="38" customFormat="1" ht="12.75">
      <c r="A83" s="22"/>
      <c r="B83" s="20" t="s">
        <v>71</v>
      </c>
      <c r="C83" s="23" t="s">
        <v>20</v>
      </c>
      <c r="D83" s="59">
        <v>505404</v>
      </c>
      <c r="E83" s="59">
        <v>582563</v>
      </c>
      <c r="F83" s="59">
        <f>SUM(D83:E83)</f>
        <v>1087967</v>
      </c>
      <c r="G83" s="59">
        <v>608435</v>
      </c>
      <c r="H83" s="59">
        <f>SUM(F83:G83)</f>
        <v>1696402</v>
      </c>
      <c r="I83" s="59">
        <v>608435</v>
      </c>
      <c r="J83" s="60">
        <f>SUM(H83:I83)</f>
        <v>2304837</v>
      </c>
    </row>
    <row r="84" spans="1:10" s="38" customFormat="1" ht="12.75">
      <c r="A84" s="22"/>
      <c r="B84" s="20"/>
      <c r="C84" s="23"/>
      <c r="D84" s="59"/>
      <c r="E84" s="59"/>
      <c r="F84" s="59"/>
      <c r="G84" s="59"/>
      <c r="H84" s="59"/>
      <c r="I84" s="59"/>
      <c r="J84" s="60"/>
    </row>
    <row r="85" spans="1:10" s="38" customFormat="1" ht="25.5">
      <c r="A85" s="22"/>
      <c r="B85" s="20" t="s">
        <v>72</v>
      </c>
      <c r="C85" s="23" t="s">
        <v>73</v>
      </c>
      <c r="D85" s="59">
        <v>328494</v>
      </c>
      <c r="E85" s="59">
        <v>199450</v>
      </c>
      <c r="F85" s="59">
        <f>SUM(D85:E85)</f>
        <v>527944</v>
      </c>
      <c r="G85" s="59">
        <v>228942</v>
      </c>
      <c r="H85" s="59">
        <f>SUM(F85:G85)</f>
        <v>756886</v>
      </c>
      <c r="I85" s="59">
        <v>228943</v>
      </c>
      <c r="J85" s="60">
        <f>SUM(H85:I85)</f>
        <v>985829</v>
      </c>
    </row>
    <row r="86" spans="1:10" s="38" customFormat="1" ht="12.75">
      <c r="A86" s="22"/>
      <c r="B86" s="20"/>
      <c r="C86" s="23"/>
      <c r="D86" s="59"/>
      <c r="E86" s="59"/>
      <c r="F86" s="59"/>
      <c r="G86" s="59"/>
      <c r="H86" s="59"/>
      <c r="I86" s="59"/>
      <c r="J86" s="60"/>
    </row>
    <row r="87" spans="1:10" s="38" customFormat="1" ht="12.75">
      <c r="A87" s="22"/>
      <c r="B87" s="20" t="s">
        <v>122</v>
      </c>
      <c r="C87" s="23" t="s">
        <v>123</v>
      </c>
      <c r="D87" s="59">
        <v>7500</v>
      </c>
      <c r="E87" s="59">
        <v>7500</v>
      </c>
      <c r="F87" s="59">
        <f>SUM(D87:E87)</f>
        <v>15000</v>
      </c>
      <c r="G87" s="59">
        <v>7800</v>
      </c>
      <c r="H87" s="59">
        <f>SUM(F87:G87)</f>
        <v>22800</v>
      </c>
      <c r="I87" s="59">
        <v>7800</v>
      </c>
      <c r="J87" s="60">
        <f>SUM(H87:I87)</f>
        <v>30600</v>
      </c>
    </row>
    <row r="88" spans="1:10" s="38" customFormat="1" ht="12.75">
      <c r="A88" s="22"/>
      <c r="B88" s="20"/>
      <c r="C88" s="23"/>
      <c r="D88" s="59"/>
      <c r="E88" s="59"/>
      <c r="F88" s="59"/>
      <c r="G88" s="59"/>
      <c r="H88" s="59"/>
      <c r="I88" s="59"/>
      <c r="J88" s="60"/>
    </row>
    <row r="89" spans="1:10" s="38" customFormat="1" ht="25.5">
      <c r="A89" s="22"/>
      <c r="B89" s="20" t="s">
        <v>99</v>
      </c>
      <c r="C89" s="23" t="s">
        <v>128</v>
      </c>
      <c r="D89" s="59">
        <v>10953</v>
      </c>
      <c r="E89" s="59">
        <v>13277</v>
      </c>
      <c r="F89" s="59">
        <f>SUM(D89:E89)</f>
        <v>24230</v>
      </c>
      <c r="G89" s="59">
        <v>4322</v>
      </c>
      <c r="H89" s="59">
        <f>SUM(F89:G89)</f>
        <v>28552</v>
      </c>
      <c r="I89" s="59">
        <v>4322</v>
      </c>
      <c r="J89" s="60">
        <f>SUM(H89:I89)</f>
        <v>32874</v>
      </c>
    </row>
    <row r="90" spans="1:10" s="38" customFormat="1" ht="12.75">
      <c r="A90" s="22"/>
      <c r="B90" s="20"/>
      <c r="C90" s="23"/>
      <c r="D90" s="68"/>
      <c r="E90" s="68"/>
      <c r="F90" s="68"/>
      <c r="G90" s="68"/>
      <c r="H90" s="68"/>
      <c r="I90" s="68"/>
      <c r="J90" s="70"/>
    </row>
    <row r="91" spans="1:10" s="38" customFormat="1" ht="12.75">
      <c r="A91" s="36" t="s">
        <v>74</v>
      </c>
      <c r="B91" s="37"/>
      <c r="C91" s="37" t="s">
        <v>21</v>
      </c>
      <c r="D91" s="61">
        <f>SUM(D93)</f>
        <v>29712</v>
      </c>
      <c r="E91" s="61">
        <f>SUM(E93)</f>
        <v>24133</v>
      </c>
      <c r="F91" s="61">
        <f>SUM(D91:E91)</f>
        <v>53845</v>
      </c>
      <c r="G91" s="61">
        <f>SUM(G93)</f>
        <v>50577</v>
      </c>
      <c r="H91" s="61">
        <f>SUM(F91:G91)</f>
        <v>104422</v>
      </c>
      <c r="I91" s="61">
        <f>SUM(I93)</f>
        <v>50578</v>
      </c>
      <c r="J91" s="62">
        <f>SUM(H91:I91)</f>
        <v>155000</v>
      </c>
    </row>
    <row r="92" spans="1:10" s="38" customFormat="1" ht="12.75">
      <c r="A92" s="22"/>
      <c r="B92" s="20"/>
      <c r="C92" s="23"/>
      <c r="D92" s="59"/>
      <c r="E92" s="59"/>
      <c r="F92" s="59"/>
      <c r="G92" s="59"/>
      <c r="H92" s="59"/>
      <c r="I92" s="59"/>
      <c r="J92" s="60"/>
    </row>
    <row r="93" spans="1:10" s="38" customFormat="1" ht="12.75">
      <c r="A93" s="22"/>
      <c r="B93" s="20" t="s">
        <v>75</v>
      </c>
      <c r="C93" s="23" t="s">
        <v>76</v>
      </c>
      <c r="D93" s="59">
        <v>29712</v>
      </c>
      <c r="E93" s="59">
        <v>24133</v>
      </c>
      <c r="F93" s="59">
        <f>SUM(D93:E93)</f>
        <v>53845</v>
      </c>
      <c r="G93" s="59">
        <v>50577</v>
      </c>
      <c r="H93" s="59">
        <f>SUM(F93:G93)</f>
        <v>104422</v>
      </c>
      <c r="I93" s="59">
        <v>50578</v>
      </c>
      <c r="J93" s="60">
        <f>SUM(H93:I93)</f>
        <v>155000</v>
      </c>
    </row>
    <row r="94" spans="1:10" s="38" customFormat="1" ht="12.75">
      <c r="A94" s="22"/>
      <c r="B94" s="20"/>
      <c r="C94" s="23"/>
      <c r="D94" s="59"/>
      <c r="E94" s="59"/>
      <c r="F94" s="59"/>
      <c r="G94" s="59"/>
      <c r="H94" s="59"/>
      <c r="I94" s="59"/>
      <c r="J94" s="60"/>
    </row>
    <row r="95" spans="1:10" s="38" customFormat="1" ht="12.75">
      <c r="A95" s="36" t="s">
        <v>133</v>
      </c>
      <c r="B95" s="37"/>
      <c r="C95" s="37" t="s">
        <v>134</v>
      </c>
      <c r="D95" s="61">
        <f>SUM(D97,D99,D101,D103,D105,D107,D109)</f>
        <v>1029729</v>
      </c>
      <c r="E95" s="61">
        <f>SUM(E97,E99,E101,E103,E105,E107,E109)</f>
        <v>1493497</v>
      </c>
      <c r="F95" s="61">
        <f>SUM(D95:E95)</f>
        <v>2523226</v>
      </c>
      <c r="G95" s="61">
        <f>SUM(G97,G99,G101,G103,G105,G107,G109)</f>
        <v>1568689</v>
      </c>
      <c r="H95" s="61">
        <f>SUM(F95:G95)</f>
        <v>4091915</v>
      </c>
      <c r="I95" s="61">
        <f>SUM(I97,I99,I101,I103,I105,I107,I109)</f>
        <v>1568693</v>
      </c>
      <c r="J95" s="62">
        <f>SUM(H95:I95)</f>
        <v>5660608</v>
      </c>
    </row>
    <row r="96" spans="1:10" s="38" customFormat="1" ht="6.75" customHeight="1">
      <c r="A96" s="22"/>
      <c r="B96" s="20"/>
      <c r="C96" s="23"/>
      <c r="D96" s="59"/>
      <c r="E96" s="59"/>
      <c r="F96" s="59"/>
      <c r="G96" s="59"/>
      <c r="H96" s="59"/>
      <c r="I96" s="59"/>
      <c r="J96" s="60"/>
    </row>
    <row r="97" spans="1:10" s="38" customFormat="1" ht="51">
      <c r="A97" s="22"/>
      <c r="B97" s="20" t="s">
        <v>150</v>
      </c>
      <c r="C97" s="23" t="s">
        <v>151</v>
      </c>
      <c r="D97" s="59">
        <v>0</v>
      </c>
      <c r="E97" s="59">
        <v>565959</v>
      </c>
      <c r="F97" s="59">
        <f>SUM(D97:E97)</f>
        <v>565959</v>
      </c>
      <c r="G97" s="59">
        <v>504288</v>
      </c>
      <c r="H97" s="59">
        <f>SUM(F97:G97)</f>
        <v>1070247</v>
      </c>
      <c r="I97" s="59">
        <v>504288</v>
      </c>
      <c r="J97" s="60">
        <f>SUM(H97:I97)</f>
        <v>1574535</v>
      </c>
    </row>
    <row r="98" spans="1:10" s="38" customFormat="1" ht="4.5" customHeight="1">
      <c r="A98" s="22"/>
      <c r="B98" s="20"/>
      <c r="C98" s="23"/>
      <c r="D98" s="59"/>
      <c r="E98" s="59"/>
      <c r="F98" s="59"/>
      <c r="G98" s="59"/>
      <c r="H98" s="59"/>
      <c r="I98" s="59"/>
      <c r="J98" s="60"/>
    </row>
    <row r="99" spans="1:10" s="38" customFormat="1" ht="51">
      <c r="A99" s="22"/>
      <c r="B99" s="20" t="s">
        <v>135</v>
      </c>
      <c r="C99" s="23" t="s">
        <v>105</v>
      </c>
      <c r="D99" s="59">
        <v>6204</v>
      </c>
      <c r="E99" s="59">
        <v>8887</v>
      </c>
      <c r="F99" s="59">
        <f>SUM(D99:E99)</f>
        <v>15091</v>
      </c>
      <c r="G99" s="59">
        <v>15404</v>
      </c>
      <c r="H99" s="59">
        <f>SUM(F99:G99)</f>
        <v>30495</v>
      </c>
      <c r="I99" s="59">
        <v>15405</v>
      </c>
      <c r="J99" s="60">
        <f>SUM(H99:I99)</f>
        <v>45900</v>
      </c>
    </row>
    <row r="100" spans="1:10" s="38" customFormat="1" ht="12.75">
      <c r="A100" s="22"/>
      <c r="B100" s="20"/>
      <c r="C100" s="23"/>
      <c r="D100" s="59"/>
      <c r="E100" s="59"/>
      <c r="F100" s="59"/>
      <c r="G100" s="59"/>
      <c r="H100" s="59"/>
      <c r="I100" s="59"/>
      <c r="J100" s="60"/>
    </row>
    <row r="101" spans="1:10" s="38" customFormat="1" ht="25.5">
      <c r="A101" s="22"/>
      <c r="B101" s="20" t="s">
        <v>136</v>
      </c>
      <c r="C101" s="23" t="s">
        <v>102</v>
      </c>
      <c r="D101" s="59">
        <v>293611</v>
      </c>
      <c r="E101" s="59">
        <v>244660</v>
      </c>
      <c r="F101" s="59">
        <f>SUM(D101:E101)</f>
        <v>538271</v>
      </c>
      <c r="G101" s="59">
        <v>206793</v>
      </c>
      <c r="H101" s="59">
        <f>SUM(F101:G101)</f>
        <v>745064</v>
      </c>
      <c r="I101" s="59">
        <v>206794</v>
      </c>
      <c r="J101" s="60">
        <f>SUM(H101:I101)</f>
        <v>951858</v>
      </c>
    </row>
    <row r="102" spans="1:10" s="38" customFormat="1" ht="12.75">
      <c r="A102" s="22"/>
      <c r="B102" s="20"/>
      <c r="C102" s="23"/>
      <c r="D102" s="59"/>
      <c r="E102" s="59"/>
      <c r="F102" s="59"/>
      <c r="G102" s="59"/>
      <c r="H102" s="59"/>
      <c r="I102" s="59"/>
      <c r="J102" s="60"/>
    </row>
    <row r="103" spans="1:10" s="38" customFormat="1" ht="12.75">
      <c r="A103" s="22"/>
      <c r="B103" s="20" t="s">
        <v>137</v>
      </c>
      <c r="C103" s="23" t="s">
        <v>22</v>
      </c>
      <c r="D103" s="59">
        <v>501968</v>
      </c>
      <c r="E103" s="59">
        <v>437075</v>
      </c>
      <c r="F103" s="59">
        <f>SUM(D103:E103)</f>
        <v>939043</v>
      </c>
      <c r="G103" s="59">
        <v>605478</v>
      </c>
      <c r="H103" s="59">
        <f>SUM(F103:G103)</f>
        <v>1544521</v>
      </c>
      <c r="I103" s="59">
        <v>605479</v>
      </c>
      <c r="J103" s="60">
        <f>SUM(H103:I103)</f>
        <v>2150000</v>
      </c>
    </row>
    <row r="104" spans="1:10" s="38" customFormat="1" ht="12.75">
      <c r="A104" s="25"/>
      <c r="B104" s="20"/>
      <c r="C104" s="23"/>
      <c r="D104" s="59"/>
      <c r="E104" s="59"/>
      <c r="F104" s="59"/>
      <c r="G104" s="59"/>
      <c r="H104" s="59"/>
      <c r="I104" s="59"/>
      <c r="J104" s="60"/>
    </row>
    <row r="105" spans="1:10" s="38" customFormat="1" ht="25.5">
      <c r="A105" s="22"/>
      <c r="B105" s="20" t="s">
        <v>138</v>
      </c>
      <c r="C105" s="23" t="s">
        <v>23</v>
      </c>
      <c r="D105" s="59">
        <v>4986</v>
      </c>
      <c r="E105" s="59">
        <v>1232</v>
      </c>
      <c r="F105" s="59">
        <f>SUM(D105:E105)</f>
        <v>6218</v>
      </c>
      <c r="G105" s="59">
        <v>623</v>
      </c>
      <c r="H105" s="59">
        <f>SUM(F105:G105)</f>
        <v>6841</v>
      </c>
      <c r="I105" s="59">
        <v>624</v>
      </c>
      <c r="J105" s="60">
        <f>SUM(H105:I105)</f>
        <v>7465</v>
      </c>
    </row>
    <row r="106" spans="1:10" s="26" customFormat="1" ht="12.75">
      <c r="A106" s="22"/>
      <c r="B106" s="20"/>
      <c r="C106" s="23"/>
      <c r="D106" s="59"/>
      <c r="E106" s="59"/>
      <c r="F106" s="59"/>
      <c r="G106" s="59"/>
      <c r="H106" s="59"/>
      <c r="I106" s="59"/>
      <c r="J106" s="60"/>
    </row>
    <row r="107" spans="1:10" s="38" customFormat="1" ht="12.75">
      <c r="A107" s="22"/>
      <c r="B107" s="20" t="s">
        <v>139</v>
      </c>
      <c r="C107" s="23" t="s">
        <v>36</v>
      </c>
      <c r="D107" s="59">
        <v>172378</v>
      </c>
      <c r="E107" s="59">
        <v>194284</v>
      </c>
      <c r="F107" s="59">
        <f>SUM(D107:E107)</f>
        <v>366662</v>
      </c>
      <c r="G107" s="59">
        <v>180144</v>
      </c>
      <c r="H107" s="59">
        <f>SUM(F107:G107)</f>
        <v>546806</v>
      </c>
      <c r="I107" s="59">
        <v>180144</v>
      </c>
      <c r="J107" s="60">
        <f>SUM(H107:I107)</f>
        <v>726950</v>
      </c>
    </row>
    <row r="108" spans="1:10" s="38" customFormat="1" ht="12.75">
      <c r="A108" s="22"/>
      <c r="B108" s="20"/>
      <c r="C108" s="23"/>
      <c r="D108" s="59"/>
      <c r="E108" s="59"/>
      <c r="F108" s="59"/>
      <c r="G108" s="59"/>
      <c r="H108" s="59"/>
      <c r="I108" s="59"/>
      <c r="J108" s="60"/>
    </row>
    <row r="109" spans="1:10" s="38" customFormat="1" ht="12.75">
      <c r="A109" s="22"/>
      <c r="B109" s="20" t="s">
        <v>140</v>
      </c>
      <c r="C109" s="23" t="s">
        <v>16</v>
      </c>
      <c r="D109" s="59">
        <v>50582</v>
      </c>
      <c r="E109" s="59">
        <v>41400</v>
      </c>
      <c r="F109" s="59">
        <f>SUM(D109:E109)</f>
        <v>91982</v>
      </c>
      <c r="G109" s="59">
        <v>55959</v>
      </c>
      <c r="H109" s="59">
        <f>SUM(F109:G109)</f>
        <v>147941</v>
      </c>
      <c r="I109" s="59">
        <v>55959</v>
      </c>
      <c r="J109" s="60">
        <f>SUM(H109:I109)</f>
        <v>203900</v>
      </c>
    </row>
    <row r="110" spans="1:10" s="38" customFormat="1" ht="12.75">
      <c r="A110" s="22"/>
      <c r="B110" s="20"/>
      <c r="C110" s="23"/>
      <c r="D110" s="59"/>
      <c r="E110" s="59"/>
      <c r="F110" s="59"/>
      <c r="G110" s="59"/>
      <c r="H110" s="59"/>
      <c r="I110" s="59"/>
      <c r="J110" s="60"/>
    </row>
    <row r="111" spans="1:10" s="38" customFormat="1" ht="25.5">
      <c r="A111" s="36" t="s">
        <v>77</v>
      </c>
      <c r="B111" s="37"/>
      <c r="C111" s="37" t="s">
        <v>78</v>
      </c>
      <c r="D111" s="61">
        <f>SUM(D113,D115)</f>
        <v>104005</v>
      </c>
      <c r="E111" s="61">
        <f>SUM(E113,E115)</f>
        <v>122490</v>
      </c>
      <c r="F111" s="61">
        <f>SUM(D111:E111)</f>
        <v>226495</v>
      </c>
      <c r="G111" s="61">
        <f>SUM(G113,G115)</f>
        <v>113880</v>
      </c>
      <c r="H111" s="61">
        <f>SUM(H113,H115)</f>
        <v>340375</v>
      </c>
      <c r="I111" s="61">
        <f>SUM(I113,I115)</f>
        <v>113880</v>
      </c>
      <c r="J111" s="62">
        <f>SUM(J113,J115)</f>
        <v>454255</v>
      </c>
    </row>
    <row r="112" spans="1:10" s="38" customFormat="1" ht="12.75">
      <c r="A112" s="22"/>
      <c r="B112" s="20"/>
      <c r="C112" s="23"/>
      <c r="D112" s="59"/>
      <c r="E112" s="59"/>
      <c r="F112" s="59"/>
      <c r="G112" s="59"/>
      <c r="H112" s="59"/>
      <c r="I112" s="59"/>
      <c r="J112" s="60"/>
    </row>
    <row r="113" spans="1:10" s="38" customFormat="1" ht="12.75">
      <c r="A113" s="22"/>
      <c r="B113" s="20" t="s">
        <v>79</v>
      </c>
      <c r="C113" s="23" t="s">
        <v>80</v>
      </c>
      <c r="D113" s="59">
        <v>102039</v>
      </c>
      <c r="E113" s="59">
        <v>114576</v>
      </c>
      <c r="F113" s="59">
        <f>SUM(D113:E113)</f>
        <v>216615</v>
      </c>
      <c r="G113" s="59">
        <v>107520</v>
      </c>
      <c r="H113" s="59">
        <f>SUM(F113:G113)</f>
        <v>324135</v>
      </c>
      <c r="I113" s="59">
        <v>107520</v>
      </c>
      <c r="J113" s="60">
        <f>SUM(H113:I113)</f>
        <v>431655</v>
      </c>
    </row>
    <row r="114" spans="1:10" s="38" customFormat="1" ht="12.75">
      <c r="A114" s="22"/>
      <c r="B114" s="20"/>
      <c r="C114" s="23"/>
      <c r="D114" s="59"/>
      <c r="E114" s="59"/>
      <c r="F114" s="59"/>
      <c r="G114" s="59"/>
      <c r="H114" s="59"/>
      <c r="I114" s="59"/>
      <c r="J114" s="60"/>
    </row>
    <row r="115" spans="1:10" s="26" customFormat="1" ht="12.75">
      <c r="A115" s="22"/>
      <c r="B115" s="20" t="s">
        <v>81</v>
      </c>
      <c r="C115" s="23" t="s">
        <v>16</v>
      </c>
      <c r="D115" s="59">
        <v>1966</v>
      </c>
      <c r="E115" s="59">
        <v>7914</v>
      </c>
      <c r="F115" s="59">
        <f>SUM(D115:E115)</f>
        <v>9880</v>
      </c>
      <c r="G115" s="59">
        <v>6360</v>
      </c>
      <c r="H115" s="59">
        <f>SUM(F115:G115)</f>
        <v>16240</v>
      </c>
      <c r="I115" s="59">
        <v>6360</v>
      </c>
      <c r="J115" s="60">
        <f>SUM(H115:I115)</f>
        <v>22600</v>
      </c>
    </row>
    <row r="116" spans="1:10" s="38" customFormat="1" ht="12.75">
      <c r="A116" s="22"/>
      <c r="B116" s="20"/>
      <c r="C116" s="23"/>
      <c r="D116" s="59"/>
      <c r="E116" s="59"/>
      <c r="F116" s="59"/>
      <c r="G116" s="59"/>
      <c r="H116" s="59"/>
      <c r="I116" s="59"/>
      <c r="J116" s="60"/>
    </row>
    <row r="117" spans="1:10" s="38" customFormat="1" ht="25.5">
      <c r="A117" s="36" t="s">
        <v>82</v>
      </c>
      <c r="B117" s="37"/>
      <c r="C117" s="37" t="s">
        <v>37</v>
      </c>
      <c r="D117" s="61">
        <f>SUM(D119,D121,D123,D125,D127,D129)</f>
        <v>698972</v>
      </c>
      <c r="E117" s="61">
        <f>SUM(E119,E121,E123,E125,E127,E129)</f>
        <v>532944</v>
      </c>
      <c r="F117" s="61">
        <f>SUM(D117:E117)</f>
        <v>1231916</v>
      </c>
      <c r="G117" s="61">
        <f>SUM(G119,G121,G123,G125,G127,G129)</f>
        <v>1632937</v>
      </c>
      <c r="H117" s="61">
        <f>SUM(F117:G117)</f>
        <v>2864853</v>
      </c>
      <c r="I117" s="61">
        <f>SUM(I119,I121,I123,I125,I127,I129)</f>
        <v>1632938</v>
      </c>
      <c r="J117" s="62">
        <f>SUM(H117:I117)</f>
        <v>4497791</v>
      </c>
    </row>
    <row r="118" spans="1:10" s="38" customFormat="1" ht="12.75">
      <c r="A118" s="25"/>
      <c r="B118" s="20"/>
      <c r="C118" s="33"/>
      <c r="D118" s="59"/>
      <c r="E118" s="59"/>
      <c r="F118" s="59"/>
      <c r="G118" s="59"/>
      <c r="H118" s="59"/>
      <c r="I118" s="59"/>
      <c r="J118" s="60"/>
    </row>
    <row r="119" spans="1:10" s="38" customFormat="1" ht="12.75">
      <c r="A119" s="25"/>
      <c r="B119" s="20" t="s">
        <v>126</v>
      </c>
      <c r="C119" s="33" t="s">
        <v>127</v>
      </c>
      <c r="D119" s="59">
        <v>46629</v>
      </c>
      <c r="E119" s="59">
        <v>73546</v>
      </c>
      <c r="F119" s="59">
        <f>SUM(D119:E119)</f>
        <v>120175</v>
      </c>
      <c r="G119" s="59">
        <v>92912</v>
      </c>
      <c r="H119" s="59">
        <f>SUM(F119:G119)</f>
        <v>213087</v>
      </c>
      <c r="I119" s="59">
        <v>92913</v>
      </c>
      <c r="J119" s="60">
        <f>SUM(H119:I119)</f>
        <v>306000</v>
      </c>
    </row>
    <row r="120" spans="1:10" s="38" customFormat="1" ht="12.75">
      <c r="A120" s="25"/>
      <c r="B120" s="20"/>
      <c r="C120" s="33"/>
      <c r="D120" s="59"/>
      <c r="E120" s="59"/>
      <c r="F120" s="59"/>
      <c r="G120" s="59"/>
      <c r="H120" s="59"/>
      <c r="I120" s="59"/>
      <c r="J120" s="60"/>
    </row>
    <row r="121" spans="1:10" s="38" customFormat="1" ht="12.75">
      <c r="A121" s="25"/>
      <c r="B121" s="20" t="s">
        <v>97</v>
      </c>
      <c r="C121" s="33" t="s">
        <v>98</v>
      </c>
      <c r="D121" s="59">
        <v>17032</v>
      </c>
      <c r="E121" s="59">
        <v>25466</v>
      </c>
      <c r="F121" s="59">
        <f>SUM(D121:E121)</f>
        <v>42498</v>
      </c>
      <c r="G121" s="59">
        <v>21951</v>
      </c>
      <c r="H121" s="59">
        <f>SUM(F121:G121)</f>
        <v>64449</v>
      </c>
      <c r="I121" s="59">
        <v>21951</v>
      </c>
      <c r="J121" s="60">
        <f>SUM(H121:I121)</f>
        <v>86400</v>
      </c>
    </row>
    <row r="122" spans="1:10" s="38" customFormat="1" ht="12.75">
      <c r="A122" s="25"/>
      <c r="B122" s="20"/>
      <c r="C122" s="20"/>
      <c r="D122" s="59"/>
      <c r="E122" s="59"/>
      <c r="F122" s="59"/>
      <c r="G122" s="59"/>
      <c r="H122" s="59"/>
      <c r="I122" s="59"/>
      <c r="J122" s="60"/>
    </row>
    <row r="123" spans="1:10" s="38" customFormat="1" ht="12.75">
      <c r="A123" s="22"/>
      <c r="B123" s="20" t="s">
        <v>83</v>
      </c>
      <c r="C123" s="23" t="s">
        <v>84</v>
      </c>
      <c r="D123" s="59">
        <v>261017</v>
      </c>
      <c r="E123" s="59">
        <v>239589</v>
      </c>
      <c r="F123" s="59">
        <f>SUM(D123:E123)</f>
        <v>500606</v>
      </c>
      <c r="G123" s="59">
        <v>149697</v>
      </c>
      <c r="H123" s="59">
        <f>SUM(F123:G123)</f>
        <v>650303</v>
      </c>
      <c r="I123" s="59">
        <v>149697</v>
      </c>
      <c r="J123" s="60">
        <f>SUM(H123:I123)</f>
        <v>800000</v>
      </c>
    </row>
    <row r="124" spans="1:10" s="38" customFormat="1" ht="12.75">
      <c r="A124" s="22"/>
      <c r="B124" s="20"/>
      <c r="C124" s="23"/>
      <c r="D124" s="59"/>
      <c r="E124" s="59"/>
      <c r="F124" s="59"/>
      <c r="G124" s="59"/>
      <c r="H124" s="59"/>
      <c r="I124" s="59"/>
      <c r="J124" s="60"/>
    </row>
    <row r="125" spans="1:10" s="38" customFormat="1" ht="25.5">
      <c r="A125" s="22"/>
      <c r="B125" s="20" t="s">
        <v>85</v>
      </c>
      <c r="C125" s="23" t="s">
        <v>86</v>
      </c>
      <c r="D125" s="59">
        <v>4430</v>
      </c>
      <c r="E125" s="59">
        <v>53824</v>
      </c>
      <c r="F125" s="59">
        <f>SUM(D125:E125)</f>
        <v>58254</v>
      </c>
      <c r="G125" s="59">
        <v>73373</v>
      </c>
      <c r="H125" s="59">
        <f>SUM(F125:G125)</f>
        <v>131627</v>
      </c>
      <c r="I125" s="59">
        <v>73373</v>
      </c>
      <c r="J125" s="60">
        <f>SUM(H125:I125)</f>
        <v>205000</v>
      </c>
    </row>
    <row r="126" spans="1:10" s="38" customFormat="1" ht="12.75">
      <c r="A126" s="25"/>
      <c r="B126" s="20"/>
      <c r="C126" s="23"/>
      <c r="D126" s="59"/>
      <c r="E126" s="59"/>
      <c r="F126" s="59"/>
      <c r="G126" s="59"/>
      <c r="H126" s="59"/>
      <c r="I126" s="59"/>
      <c r="J126" s="60"/>
    </row>
    <row r="127" spans="1:10" s="38" customFormat="1" ht="12.75">
      <c r="A127" s="22"/>
      <c r="B127" s="20" t="s">
        <v>87</v>
      </c>
      <c r="C127" s="23" t="s">
        <v>38</v>
      </c>
      <c r="D127" s="59">
        <v>125468</v>
      </c>
      <c r="E127" s="59">
        <v>109742</v>
      </c>
      <c r="F127" s="59">
        <f>SUM(D127:E127)</f>
        <v>235210</v>
      </c>
      <c r="G127" s="59">
        <v>139895</v>
      </c>
      <c r="H127" s="59">
        <f>SUM(F127:G127)</f>
        <v>375105</v>
      </c>
      <c r="I127" s="59">
        <v>139895</v>
      </c>
      <c r="J127" s="60">
        <f>SUM(H127:I127)</f>
        <v>515000</v>
      </c>
    </row>
    <row r="128" spans="1:10" s="38" customFormat="1" ht="12.75">
      <c r="A128" s="22"/>
      <c r="B128" s="20"/>
      <c r="C128" s="23"/>
      <c r="D128" s="59"/>
      <c r="E128" s="59"/>
      <c r="F128" s="59"/>
      <c r="G128" s="59"/>
      <c r="H128" s="59"/>
      <c r="I128" s="59"/>
      <c r="J128" s="60"/>
    </row>
    <row r="129" spans="1:10" s="38" customFormat="1" ht="12.75">
      <c r="A129" s="24"/>
      <c r="B129" s="20" t="s">
        <v>88</v>
      </c>
      <c r="C129" s="33" t="s">
        <v>16</v>
      </c>
      <c r="D129" s="63">
        <v>244396</v>
      </c>
      <c r="E129" s="63">
        <v>30777</v>
      </c>
      <c r="F129" s="63">
        <f>SUM(D129:E129)</f>
        <v>275173</v>
      </c>
      <c r="G129" s="63">
        <v>1155109</v>
      </c>
      <c r="H129" s="63">
        <f>SUM(F129:G129)</f>
        <v>1430282</v>
      </c>
      <c r="I129" s="63">
        <v>1155109</v>
      </c>
      <c r="J129" s="64">
        <f>SUM(H129:I129)</f>
        <v>2585391</v>
      </c>
    </row>
    <row r="130" spans="1:10" s="38" customFormat="1" ht="51.75" customHeight="1">
      <c r="A130" s="22"/>
      <c r="B130" s="20"/>
      <c r="C130" s="23"/>
      <c r="D130" s="59"/>
      <c r="E130" s="59"/>
      <c r="F130" s="59"/>
      <c r="G130" s="59"/>
      <c r="H130" s="59"/>
      <c r="I130" s="59"/>
      <c r="J130" s="60"/>
    </row>
    <row r="131" spans="1:10" s="38" customFormat="1" ht="25.5">
      <c r="A131" s="36" t="s">
        <v>89</v>
      </c>
      <c r="B131" s="37"/>
      <c r="C131" s="37" t="s">
        <v>39</v>
      </c>
      <c r="D131" s="61">
        <f>SUM(D133,D135,D137)</f>
        <v>155200</v>
      </c>
      <c r="E131" s="61">
        <f>SUM(E133,E135,E137)</f>
        <v>153550</v>
      </c>
      <c r="F131" s="61">
        <f>SUM(D131:E131)</f>
        <v>308750</v>
      </c>
      <c r="G131" s="61">
        <f>SUM(G133,G135,G137)</f>
        <v>172475</v>
      </c>
      <c r="H131" s="61">
        <f>SUM(F131:G131)</f>
        <v>481225</v>
      </c>
      <c r="I131" s="61">
        <f>SUM(I133,I135,I137)</f>
        <v>172475</v>
      </c>
      <c r="J131" s="62">
        <f>SUM(H131:I131)</f>
        <v>653700</v>
      </c>
    </row>
    <row r="132" spans="1:10" s="38" customFormat="1" ht="12.75">
      <c r="A132" s="25"/>
      <c r="B132" s="20"/>
      <c r="C132" s="20"/>
      <c r="D132" s="59"/>
      <c r="E132" s="59"/>
      <c r="F132" s="59"/>
      <c r="G132" s="59"/>
      <c r="H132" s="59"/>
      <c r="I132" s="59"/>
      <c r="J132" s="60"/>
    </row>
    <row r="133" spans="1:10" s="38" customFormat="1" ht="12.75">
      <c r="A133" s="22"/>
      <c r="B133" s="20" t="s">
        <v>90</v>
      </c>
      <c r="C133" s="23" t="s">
        <v>40</v>
      </c>
      <c r="D133" s="59">
        <v>151600</v>
      </c>
      <c r="E133" s="59">
        <v>146400</v>
      </c>
      <c r="F133" s="59">
        <f>SUM(D133:E133)</f>
        <v>298000</v>
      </c>
      <c r="G133" s="59">
        <v>161000</v>
      </c>
      <c r="H133" s="59">
        <f>SUM(F133:G133)</f>
        <v>459000</v>
      </c>
      <c r="I133" s="59">
        <v>161000</v>
      </c>
      <c r="J133" s="60">
        <f>SUM(H133:I133)</f>
        <v>620000</v>
      </c>
    </row>
    <row r="134" spans="1:10" s="38" customFormat="1" ht="12.75">
      <c r="A134" s="22"/>
      <c r="B134" s="20"/>
      <c r="C134" s="23"/>
      <c r="D134" s="59"/>
      <c r="E134" s="59"/>
      <c r="F134" s="59"/>
      <c r="G134" s="59"/>
      <c r="H134" s="59"/>
      <c r="I134" s="59"/>
      <c r="J134" s="60"/>
    </row>
    <row r="135" spans="1:10" s="38" customFormat="1" ht="12.75">
      <c r="A135" s="22"/>
      <c r="B135" s="20" t="s">
        <v>91</v>
      </c>
      <c r="C135" s="23" t="s">
        <v>92</v>
      </c>
      <c r="D135" s="59">
        <v>0</v>
      </c>
      <c r="E135" s="59">
        <v>0</v>
      </c>
      <c r="F135" s="59">
        <f>SUM(D135:E135)</f>
        <v>0</v>
      </c>
      <c r="G135" s="59">
        <v>8500</v>
      </c>
      <c r="H135" s="59">
        <f>SUM(F135:G135)</f>
        <v>8500</v>
      </c>
      <c r="I135" s="59">
        <v>8500</v>
      </c>
      <c r="J135" s="60">
        <f>SUM(H135:I135)</f>
        <v>17000</v>
      </c>
    </row>
    <row r="136" spans="1:10" s="38" customFormat="1" ht="12.75">
      <c r="A136" s="22"/>
      <c r="B136" s="20"/>
      <c r="C136" s="23"/>
      <c r="D136" s="59"/>
      <c r="E136" s="59"/>
      <c r="F136" s="59"/>
      <c r="G136" s="59"/>
      <c r="H136" s="59"/>
      <c r="I136" s="59"/>
      <c r="J136" s="60"/>
    </row>
    <row r="137" spans="1:10" s="38" customFormat="1" ht="12.75">
      <c r="A137" s="22"/>
      <c r="B137" s="20" t="s">
        <v>93</v>
      </c>
      <c r="C137" s="23" t="s">
        <v>16</v>
      </c>
      <c r="D137" s="59">
        <v>3600</v>
      </c>
      <c r="E137" s="59">
        <v>7150</v>
      </c>
      <c r="F137" s="59">
        <f>SUM(D137:E137)</f>
        <v>10750</v>
      </c>
      <c r="G137" s="59">
        <v>2975</v>
      </c>
      <c r="H137" s="59">
        <f>SUM(F137:G137)</f>
        <v>13725</v>
      </c>
      <c r="I137" s="59">
        <v>2975</v>
      </c>
      <c r="J137" s="60">
        <f>SUM(H137:I137)</f>
        <v>16700</v>
      </c>
    </row>
    <row r="138" spans="1:10" s="38" customFormat="1" ht="12.75">
      <c r="A138" s="22"/>
      <c r="B138" s="20"/>
      <c r="C138" s="28"/>
      <c r="D138" s="59"/>
      <c r="E138" s="59"/>
      <c r="F138" s="59"/>
      <c r="G138" s="59"/>
      <c r="H138" s="59"/>
      <c r="I138" s="59"/>
      <c r="J138" s="60"/>
    </row>
    <row r="139" spans="1:10" s="38" customFormat="1" ht="12.75">
      <c r="A139" s="36" t="s">
        <v>94</v>
      </c>
      <c r="B139" s="37"/>
      <c r="C139" s="37" t="s">
        <v>24</v>
      </c>
      <c r="D139" s="61">
        <f>SUM(D141)</f>
        <v>18250</v>
      </c>
      <c r="E139" s="61">
        <f>SUM(E141)</f>
        <v>44875</v>
      </c>
      <c r="F139" s="61">
        <f>SUM(D139:E139)</f>
        <v>63125</v>
      </c>
      <c r="G139" s="61">
        <f>SUM(G141)</f>
        <v>41862</v>
      </c>
      <c r="H139" s="61">
        <f>SUM(F139:G139)</f>
        <v>104987</v>
      </c>
      <c r="I139" s="61">
        <f>SUM(I141)</f>
        <v>41863</v>
      </c>
      <c r="J139" s="62">
        <f>SUM(H139:I139)</f>
        <v>146850</v>
      </c>
    </row>
    <row r="140" spans="1:10" s="38" customFormat="1" ht="12.75">
      <c r="A140" s="22"/>
      <c r="B140" s="20"/>
      <c r="C140" s="23"/>
      <c r="D140" s="59"/>
      <c r="E140" s="59"/>
      <c r="F140" s="59"/>
      <c r="G140" s="59"/>
      <c r="H140" s="59"/>
      <c r="I140" s="59"/>
      <c r="J140" s="60"/>
    </row>
    <row r="141" spans="1:10" s="38" customFormat="1" ht="12.75">
      <c r="A141" s="22"/>
      <c r="B141" s="20" t="s">
        <v>95</v>
      </c>
      <c r="C141" s="23" t="s">
        <v>16</v>
      </c>
      <c r="D141" s="59">
        <v>18250</v>
      </c>
      <c r="E141" s="59">
        <v>44875</v>
      </c>
      <c r="F141" s="59">
        <f>SUM(D141:E141)</f>
        <v>63125</v>
      </c>
      <c r="G141" s="59">
        <v>41862</v>
      </c>
      <c r="H141" s="59">
        <f>SUM(F141:G141)</f>
        <v>104987</v>
      </c>
      <c r="I141" s="59">
        <v>41863</v>
      </c>
      <c r="J141" s="60">
        <f>SUM(H141:I141)</f>
        <v>146850</v>
      </c>
    </row>
    <row r="142" spans="1:10" s="38" customFormat="1" ht="13.5" thickBot="1">
      <c r="A142" s="22"/>
      <c r="B142" s="20"/>
      <c r="C142" s="23"/>
      <c r="D142" s="65"/>
      <c r="E142" s="65"/>
      <c r="F142" s="65"/>
      <c r="G142" s="65"/>
      <c r="H142" s="65"/>
      <c r="I142" s="65"/>
      <c r="J142" s="66"/>
    </row>
    <row r="143" spans="1:10" s="47" customFormat="1" ht="16.5" thickBot="1" thickTop="1">
      <c r="A143" s="84" t="s">
        <v>41</v>
      </c>
      <c r="B143" s="85"/>
      <c r="C143" s="86"/>
      <c r="D143" s="45">
        <f>SUM(D139,D131,D117,D111,D95,D91,D77,D71,D65,D61,D55,D49,D39,D29,D21,D17,D13,D7)</f>
        <v>5912569</v>
      </c>
      <c r="E143" s="45">
        <f>SUM(E139,E131,E117,E111,E95,E91,E77,E71,E65,E61,E55,E49,E39,E29,E21,E17,E13,E7)</f>
        <v>6167517</v>
      </c>
      <c r="F143" s="45">
        <f>SUM(D143:E143)</f>
        <v>12080086</v>
      </c>
      <c r="G143" s="45">
        <f>SUM(G139,G131,G117,G111,G95,G91,G77,G71,G65,G61,G55,G49,G39,G29,G21,G17,G13,G7)</f>
        <v>8301653</v>
      </c>
      <c r="H143" s="45">
        <f>SUM(F143:G143)</f>
        <v>20381739</v>
      </c>
      <c r="I143" s="45">
        <f>SUM(I139,I131,I117,I111,I95,I91,I77,I71,I65,I61,I55,I49,I39,I29,I21,I17,I13,I7)</f>
        <v>8301905</v>
      </c>
      <c r="J143" s="46">
        <f>SUM(H143:I143)</f>
        <v>28683644</v>
      </c>
    </row>
    <row r="144" s="38" customFormat="1" ht="13.5" thickTop="1">
      <c r="B144" s="41"/>
    </row>
    <row r="145" spans="1:4" s="38" customFormat="1" ht="12.75">
      <c r="A145" s="39"/>
      <c r="B145" s="42"/>
      <c r="C145" s="39"/>
      <c r="D145" s="39"/>
    </row>
    <row r="146" spans="1:4" s="38" customFormat="1" ht="12.75">
      <c r="A146" s="39"/>
      <c r="B146" s="42"/>
      <c r="C146" s="39"/>
      <c r="D146" s="39"/>
    </row>
    <row r="147" spans="1:4" s="38" customFormat="1" ht="12.75">
      <c r="A147" s="39"/>
      <c r="B147" s="42"/>
      <c r="C147" s="39"/>
      <c r="D147" s="39"/>
    </row>
    <row r="148" spans="1:4" s="38" customFormat="1" ht="12.75">
      <c r="A148" s="39"/>
      <c r="B148" s="42"/>
      <c r="C148" s="39"/>
      <c r="D148" s="39"/>
    </row>
    <row r="149" spans="1:4" s="38" customFormat="1" ht="12.75">
      <c r="A149" s="39"/>
      <c r="B149" s="42"/>
      <c r="C149" s="39"/>
      <c r="D149" s="39"/>
    </row>
    <row r="150" spans="1:4" s="38" customFormat="1" ht="12.75">
      <c r="A150" s="39"/>
      <c r="B150" s="42"/>
      <c r="C150" s="39"/>
      <c r="D150" s="39"/>
    </row>
    <row r="151" spans="1:4" s="38" customFormat="1" ht="12.75">
      <c r="A151" s="39"/>
      <c r="B151" s="42"/>
      <c r="C151" s="39"/>
      <c r="D151" s="39"/>
    </row>
    <row r="152" spans="1:4" s="38" customFormat="1" ht="12.75">
      <c r="A152" s="39"/>
      <c r="B152" s="42"/>
      <c r="C152" s="39"/>
      <c r="D152" s="39"/>
    </row>
    <row r="153" spans="1:4" s="38" customFormat="1" ht="12.75">
      <c r="A153" s="39"/>
      <c r="B153" s="42"/>
      <c r="C153" s="39"/>
      <c r="D153" s="39"/>
    </row>
    <row r="154" spans="1:4" s="38" customFormat="1" ht="12.75">
      <c r="A154" s="39"/>
      <c r="B154" s="42"/>
      <c r="C154" s="39"/>
      <c r="D154" s="39"/>
    </row>
    <row r="155" spans="1:4" s="38" customFormat="1" ht="12.75">
      <c r="A155" s="39"/>
      <c r="B155" s="42"/>
      <c r="C155" s="39"/>
      <c r="D155" s="39"/>
    </row>
    <row r="156" spans="1:4" s="38" customFormat="1" ht="12.75">
      <c r="A156" s="39"/>
      <c r="B156" s="42"/>
      <c r="C156" s="39"/>
      <c r="D156" s="39"/>
    </row>
    <row r="157" spans="1:4" s="38" customFormat="1" ht="12.75">
      <c r="A157" s="39"/>
      <c r="B157" s="42"/>
      <c r="C157" s="39"/>
      <c r="D157" s="39"/>
    </row>
    <row r="158" spans="1:4" s="38" customFormat="1" ht="12.75">
      <c r="A158" s="39"/>
      <c r="B158" s="42"/>
      <c r="C158" s="39"/>
      <c r="D158" s="39"/>
    </row>
    <row r="159" spans="1:4" s="38" customFormat="1" ht="12.75">
      <c r="A159" s="39"/>
      <c r="B159" s="42"/>
      <c r="C159" s="39"/>
      <c r="D159" s="39"/>
    </row>
    <row r="160" spans="1:4" s="38" customFormat="1" ht="12.75">
      <c r="A160" s="39"/>
      <c r="B160" s="42"/>
      <c r="C160" s="39"/>
      <c r="D160" s="39"/>
    </row>
    <row r="161" spans="1:4" s="38" customFormat="1" ht="12.75">
      <c r="A161" s="39"/>
      <c r="B161" s="42"/>
      <c r="C161" s="39"/>
      <c r="D161" s="39"/>
    </row>
    <row r="162" spans="1:4" s="38" customFormat="1" ht="12.75">
      <c r="A162" s="39"/>
      <c r="B162" s="42"/>
      <c r="C162" s="39"/>
      <c r="D162" s="39"/>
    </row>
    <row r="163" spans="1:4" s="38" customFormat="1" ht="12.75">
      <c r="A163" s="39"/>
      <c r="B163" s="42"/>
      <c r="C163" s="39"/>
      <c r="D163" s="39"/>
    </row>
    <row r="164" spans="1:4" s="38" customFormat="1" ht="12.75">
      <c r="A164" s="39"/>
      <c r="B164" s="42"/>
      <c r="C164" s="39"/>
      <c r="D164" s="39"/>
    </row>
    <row r="165" spans="1:4" s="38" customFormat="1" ht="12.75">
      <c r="A165" s="39"/>
      <c r="B165" s="42"/>
      <c r="C165" s="39"/>
      <c r="D165" s="39"/>
    </row>
    <row r="166" spans="1:4" s="38" customFormat="1" ht="12.75">
      <c r="A166" s="39"/>
      <c r="B166" s="42"/>
      <c r="C166" s="39"/>
      <c r="D166" s="39"/>
    </row>
    <row r="167" spans="1:4" s="38" customFormat="1" ht="12.75">
      <c r="A167" s="39"/>
      <c r="B167" s="42"/>
      <c r="C167" s="39"/>
      <c r="D167" s="39"/>
    </row>
    <row r="168" spans="1:4" s="38" customFormat="1" ht="12.75">
      <c r="A168" s="39"/>
      <c r="B168" s="42"/>
      <c r="C168" s="39"/>
      <c r="D168" s="39"/>
    </row>
    <row r="169" spans="1:4" s="38" customFormat="1" ht="12.75">
      <c r="A169" s="39"/>
      <c r="B169" s="42"/>
      <c r="C169" s="39"/>
      <c r="D169" s="39"/>
    </row>
    <row r="170" spans="1:4" s="38" customFormat="1" ht="12.75">
      <c r="A170" s="39"/>
      <c r="B170" s="42"/>
      <c r="C170" s="39"/>
      <c r="D170" s="39"/>
    </row>
    <row r="171" spans="1:4" s="38" customFormat="1" ht="12.75">
      <c r="A171" s="39"/>
      <c r="B171" s="42"/>
      <c r="C171" s="39"/>
      <c r="D171" s="39"/>
    </row>
    <row r="172" spans="1:4" s="38" customFormat="1" ht="12.75">
      <c r="A172" s="39"/>
      <c r="B172" s="42"/>
      <c r="C172" s="39"/>
      <c r="D172" s="39"/>
    </row>
    <row r="173" spans="1:4" s="26" customFormat="1" ht="12.75">
      <c r="A173" s="39"/>
      <c r="B173" s="42"/>
      <c r="C173" s="39"/>
      <c r="D173" s="39"/>
    </row>
    <row r="174" spans="1:4" s="26" customFormat="1" ht="12.75">
      <c r="A174" s="39"/>
      <c r="B174" s="42"/>
      <c r="C174" s="39"/>
      <c r="D174" s="39"/>
    </row>
    <row r="175" spans="1:4" s="26" customFormat="1" ht="12.75">
      <c r="A175" s="39"/>
      <c r="B175" s="42"/>
      <c r="C175" s="39"/>
      <c r="D175" s="39"/>
    </row>
    <row r="176" spans="1:4" s="26" customFormat="1" ht="12.75">
      <c r="A176" s="39"/>
      <c r="B176" s="42"/>
      <c r="C176" s="39"/>
      <c r="D176" s="39"/>
    </row>
    <row r="177" spans="1:4" s="26" customFormat="1" ht="12.75">
      <c r="A177" s="39"/>
      <c r="B177" s="42"/>
      <c r="C177" s="39"/>
      <c r="D177" s="39"/>
    </row>
    <row r="178" spans="1:4" s="26" customFormat="1" ht="12.75">
      <c r="A178" s="39"/>
      <c r="B178" s="42"/>
      <c r="C178" s="39"/>
      <c r="D178" s="39"/>
    </row>
    <row r="179" spans="1:4" s="26" customFormat="1" ht="12.75">
      <c r="A179" s="39"/>
      <c r="B179" s="42"/>
      <c r="C179" s="39"/>
      <c r="D179" s="39"/>
    </row>
    <row r="180" spans="1:4" s="26" customFormat="1" ht="12.75">
      <c r="A180" s="39"/>
      <c r="B180" s="42"/>
      <c r="C180" s="39"/>
      <c r="D180" s="39"/>
    </row>
    <row r="181" spans="1:4" s="26" customFormat="1" ht="12.75">
      <c r="A181" s="39"/>
      <c r="B181" s="42"/>
      <c r="C181" s="39"/>
      <c r="D181" s="39"/>
    </row>
    <row r="182" spans="1:4" s="26" customFormat="1" ht="12.75">
      <c r="A182" s="39"/>
      <c r="B182" s="42"/>
      <c r="C182" s="39"/>
      <c r="D182" s="39"/>
    </row>
    <row r="183" spans="1:4" s="26" customFormat="1" ht="12.75">
      <c r="A183" s="39"/>
      <c r="B183" s="42"/>
      <c r="C183" s="39"/>
      <c r="D183" s="39"/>
    </row>
    <row r="184" spans="1:4" s="26" customFormat="1" ht="12.75">
      <c r="A184" s="39"/>
      <c r="B184" s="42"/>
      <c r="C184" s="39"/>
      <c r="D184" s="39"/>
    </row>
    <row r="185" spans="1:4" s="26" customFormat="1" ht="12.75">
      <c r="A185" s="39"/>
      <c r="B185" s="42"/>
      <c r="C185" s="39"/>
      <c r="D185" s="39"/>
    </row>
    <row r="186" spans="1:4" s="26" customFormat="1" ht="12.75">
      <c r="A186" s="39"/>
      <c r="B186" s="42"/>
      <c r="C186" s="39"/>
      <c r="D186" s="39"/>
    </row>
    <row r="187" spans="1:4" s="26" customFormat="1" ht="12.75">
      <c r="A187" s="39"/>
      <c r="B187" s="42"/>
      <c r="C187" s="39"/>
      <c r="D187" s="39"/>
    </row>
    <row r="188" spans="1:4" s="26" customFormat="1" ht="12.75">
      <c r="A188" s="39"/>
      <c r="B188" s="42"/>
      <c r="C188" s="39"/>
      <c r="D188" s="39"/>
    </row>
    <row r="189" spans="1:4" s="26" customFormat="1" ht="12.75">
      <c r="A189" s="39"/>
      <c r="B189" s="42"/>
      <c r="C189" s="39"/>
      <c r="D189" s="39"/>
    </row>
    <row r="190" spans="1:4" s="26" customFormat="1" ht="12.75">
      <c r="A190" s="39"/>
      <c r="B190" s="42"/>
      <c r="C190" s="39"/>
      <c r="D190" s="39"/>
    </row>
    <row r="191" spans="1:4" s="26" customFormat="1" ht="12.75">
      <c r="A191" s="39"/>
      <c r="B191" s="42"/>
      <c r="C191" s="39"/>
      <c r="D191" s="39"/>
    </row>
    <row r="192" spans="1:4" s="26" customFormat="1" ht="12.75">
      <c r="A192" s="39"/>
      <c r="B192" s="42"/>
      <c r="C192" s="39"/>
      <c r="D192" s="39"/>
    </row>
    <row r="193" spans="1:4" s="26" customFormat="1" ht="12.75">
      <c r="A193" s="39"/>
      <c r="B193" s="42"/>
      <c r="C193" s="39"/>
      <c r="D193" s="39"/>
    </row>
    <row r="194" spans="1:4" s="26" customFormat="1" ht="12.75">
      <c r="A194" s="39"/>
      <c r="B194" s="42"/>
      <c r="C194" s="39"/>
      <c r="D194" s="39"/>
    </row>
    <row r="195" spans="1:4" s="26" customFormat="1" ht="12.75">
      <c r="A195" s="39"/>
      <c r="B195" s="42"/>
      <c r="C195" s="39"/>
      <c r="D195" s="39"/>
    </row>
    <row r="196" spans="1:4" s="26" customFormat="1" ht="12.75">
      <c r="A196" s="39"/>
      <c r="B196" s="42"/>
      <c r="C196" s="39"/>
      <c r="D196" s="39"/>
    </row>
    <row r="197" spans="1:4" s="26" customFormat="1" ht="12.75">
      <c r="A197" s="39"/>
      <c r="B197" s="42"/>
      <c r="C197" s="39"/>
      <c r="D197" s="39"/>
    </row>
    <row r="198" spans="1:4" s="26" customFormat="1" ht="12.75">
      <c r="A198" s="39"/>
      <c r="B198" s="42"/>
      <c r="C198" s="39"/>
      <c r="D198" s="39"/>
    </row>
    <row r="199" spans="1:4" s="26" customFormat="1" ht="12.75">
      <c r="A199" s="39"/>
      <c r="B199" s="42"/>
      <c r="C199" s="39"/>
      <c r="D199" s="39"/>
    </row>
    <row r="200" spans="1:4" s="26" customFormat="1" ht="12.75">
      <c r="A200" s="39"/>
      <c r="B200" s="42"/>
      <c r="C200" s="39"/>
      <c r="D200" s="39"/>
    </row>
    <row r="201" spans="1:4" s="26" customFormat="1" ht="12.75">
      <c r="A201" s="39"/>
      <c r="B201" s="42"/>
      <c r="C201" s="39"/>
      <c r="D201" s="39"/>
    </row>
    <row r="202" spans="1:4" s="26" customFormat="1" ht="12.75">
      <c r="A202" s="39"/>
      <c r="B202" s="42"/>
      <c r="C202" s="39"/>
      <c r="D202" s="39"/>
    </row>
    <row r="203" spans="1:4" s="26" customFormat="1" ht="12.75">
      <c r="A203" s="39"/>
      <c r="B203" s="42"/>
      <c r="C203" s="39"/>
      <c r="D203" s="39"/>
    </row>
    <row r="204" spans="1:4" s="26" customFormat="1" ht="12.75">
      <c r="A204" s="39"/>
      <c r="B204" s="42"/>
      <c r="C204" s="39"/>
      <c r="D204" s="39"/>
    </row>
    <row r="205" spans="1:4" s="26" customFormat="1" ht="12.75">
      <c r="A205" s="39"/>
      <c r="B205" s="42"/>
      <c r="C205" s="39"/>
      <c r="D205" s="39"/>
    </row>
    <row r="206" spans="1:4" s="26" customFormat="1" ht="12.75">
      <c r="A206" s="39"/>
      <c r="B206" s="42"/>
      <c r="C206" s="39"/>
      <c r="D206" s="39"/>
    </row>
    <row r="207" spans="1:4" s="26" customFormat="1" ht="12.75">
      <c r="A207" s="39"/>
      <c r="B207" s="42"/>
      <c r="C207" s="39"/>
      <c r="D207" s="39"/>
    </row>
    <row r="208" spans="1:4" s="26" customFormat="1" ht="12.75">
      <c r="A208" s="39"/>
      <c r="B208" s="42"/>
      <c r="C208" s="39"/>
      <c r="D208" s="39"/>
    </row>
    <row r="209" spans="1:4" s="26" customFormat="1" ht="12.75">
      <c r="A209" s="39"/>
      <c r="B209" s="42"/>
      <c r="C209" s="39"/>
      <c r="D209" s="39"/>
    </row>
    <row r="210" spans="1:4" s="26" customFormat="1" ht="12.75">
      <c r="A210" s="39"/>
      <c r="B210" s="42"/>
      <c r="C210" s="39"/>
      <c r="D210" s="39"/>
    </row>
    <row r="211" spans="1:4" s="26" customFormat="1" ht="12.75">
      <c r="A211" s="39"/>
      <c r="B211" s="42"/>
      <c r="C211" s="39"/>
      <c r="D211" s="39"/>
    </row>
    <row r="212" spans="1:4" s="26" customFormat="1" ht="12.75">
      <c r="A212" s="39"/>
      <c r="B212" s="42"/>
      <c r="C212" s="39"/>
      <c r="D212" s="39"/>
    </row>
    <row r="213" spans="1:4" s="38" customFormat="1" ht="12.75">
      <c r="A213" s="39"/>
      <c r="B213" s="42"/>
      <c r="C213" s="39"/>
      <c r="D213" s="39"/>
    </row>
    <row r="214" spans="1:4" s="38" customFormat="1" ht="12.75">
      <c r="A214" s="39"/>
      <c r="B214" s="42"/>
      <c r="C214" s="39"/>
      <c r="D214" s="39"/>
    </row>
    <row r="215" spans="1:4" s="38" customFormat="1" ht="12.75">
      <c r="A215" s="39"/>
      <c r="B215" s="42"/>
      <c r="C215" s="39"/>
      <c r="D215" s="39"/>
    </row>
    <row r="216" spans="1:4" s="38" customFormat="1" ht="12.75">
      <c r="A216" s="39"/>
      <c r="B216" s="42"/>
      <c r="C216" s="39"/>
      <c r="D216" s="39"/>
    </row>
    <row r="217" spans="1:4" s="38" customFormat="1" ht="12.75">
      <c r="A217" s="39"/>
      <c r="B217" s="42"/>
      <c r="C217" s="39"/>
      <c r="D217" s="39"/>
    </row>
    <row r="218" spans="1:4" s="38" customFormat="1" ht="12.75">
      <c r="A218" s="39"/>
      <c r="B218" s="42"/>
      <c r="C218" s="39"/>
      <c r="D218" s="39"/>
    </row>
    <row r="219" spans="1:4" s="38" customFormat="1" ht="12.75">
      <c r="A219" s="39"/>
      <c r="B219" s="42"/>
      <c r="C219" s="39"/>
      <c r="D219" s="39"/>
    </row>
    <row r="220" spans="1:4" s="38" customFormat="1" ht="12.75">
      <c r="A220" s="39"/>
      <c r="B220" s="42"/>
      <c r="C220" s="39"/>
      <c r="D220" s="39"/>
    </row>
    <row r="221" spans="1:4" s="38" customFormat="1" ht="12.75">
      <c r="A221" s="39"/>
      <c r="B221" s="42"/>
      <c r="C221" s="39"/>
      <c r="D221" s="39"/>
    </row>
    <row r="222" spans="1:4" s="38" customFormat="1" ht="12.75">
      <c r="A222" s="39"/>
      <c r="B222" s="42"/>
      <c r="C222" s="39"/>
      <c r="D222" s="39"/>
    </row>
    <row r="223" spans="1:4" s="38" customFormat="1" ht="12.75">
      <c r="A223" s="39"/>
      <c r="B223" s="42"/>
      <c r="C223" s="39"/>
      <c r="D223" s="39"/>
    </row>
    <row r="224" spans="1:4" s="38" customFormat="1" ht="12.75">
      <c r="A224" s="39"/>
      <c r="B224" s="42"/>
      <c r="C224" s="39"/>
      <c r="D224" s="39"/>
    </row>
    <row r="225" spans="1:4" s="38" customFormat="1" ht="12.75">
      <c r="A225" s="39"/>
      <c r="B225" s="42"/>
      <c r="C225" s="39"/>
      <c r="D225" s="39"/>
    </row>
    <row r="226" spans="1:4" s="38" customFormat="1" ht="12.75">
      <c r="A226" s="39"/>
      <c r="B226" s="42"/>
      <c r="C226" s="39"/>
      <c r="D226" s="39"/>
    </row>
    <row r="227" spans="1:4" s="38" customFormat="1" ht="12.75">
      <c r="A227" s="39"/>
      <c r="B227" s="42"/>
      <c r="C227" s="39"/>
      <c r="D227" s="39"/>
    </row>
    <row r="228" spans="1:4" s="38" customFormat="1" ht="12.75">
      <c r="A228" s="39"/>
      <c r="B228" s="42"/>
      <c r="C228" s="39"/>
      <c r="D228" s="39"/>
    </row>
    <row r="229" spans="1:4" s="38" customFormat="1" ht="12.75">
      <c r="A229" s="39"/>
      <c r="B229" s="42"/>
      <c r="C229" s="39"/>
      <c r="D229" s="39"/>
    </row>
    <row r="230" spans="1:4" s="38" customFormat="1" ht="12.75">
      <c r="A230" s="39"/>
      <c r="B230" s="42"/>
      <c r="C230" s="39"/>
      <c r="D230" s="39"/>
    </row>
    <row r="231" spans="1:4" s="38" customFormat="1" ht="12.75">
      <c r="A231" s="39"/>
      <c r="B231" s="42"/>
      <c r="C231" s="39"/>
      <c r="D231" s="39"/>
    </row>
    <row r="232" spans="1:4" s="38" customFormat="1" ht="12.75">
      <c r="A232" s="39"/>
      <c r="B232" s="42"/>
      <c r="C232" s="39"/>
      <c r="D232" s="39"/>
    </row>
    <row r="233" spans="1:4" s="38" customFormat="1" ht="12.75">
      <c r="A233" s="39"/>
      <c r="B233" s="42"/>
      <c r="C233" s="39"/>
      <c r="D233" s="39"/>
    </row>
    <row r="234" spans="1:4" s="38" customFormat="1" ht="12.75">
      <c r="A234" s="39"/>
      <c r="B234" s="42"/>
      <c r="C234" s="39"/>
      <c r="D234" s="39"/>
    </row>
    <row r="235" spans="1:4" s="38" customFormat="1" ht="12.75">
      <c r="A235" s="39"/>
      <c r="B235" s="42"/>
      <c r="C235" s="39"/>
      <c r="D235" s="39"/>
    </row>
    <row r="236" spans="1:4" s="38" customFormat="1" ht="12.75">
      <c r="A236" s="39"/>
      <c r="B236" s="42"/>
      <c r="C236" s="39"/>
      <c r="D236" s="39"/>
    </row>
    <row r="237" spans="1:4" s="38" customFormat="1" ht="12.75">
      <c r="A237" s="39"/>
      <c r="B237" s="42"/>
      <c r="C237" s="39"/>
      <c r="D237" s="39"/>
    </row>
    <row r="238" spans="1:4" s="38" customFormat="1" ht="12.75">
      <c r="A238" s="39"/>
      <c r="B238" s="42"/>
      <c r="C238" s="39"/>
      <c r="D238" s="39"/>
    </row>
    <row r="239" spans="1:4" s="38" customFormat="1" ht="12.75">
      <c r="A239" s="39"/>
      <c r="B239" s="42"/>
      <c r="C239" s="39"/>
      <c r="D239" s="39"/>
    </row>
    <row r="240" spans="1:4" s="38" customFormat="1" ht="12.75">
      <c r="A240" s="39"/>
      <c r="B240" s="42"/>
      <c r="C240" s="39"/>
      <c r="D240" s="39"/>
    </row>
    <row r="241" spans="1:4" s="38" customFormat="1" ht="12.75">
      <c r="A241" s="39"/>
      <c r="B241" s="42"/>
      <c r="C241" s="39"/>
      <c r="D241" s="39"/>
    </row>
    <row r="242" spans="1:4" s="38" customFormat="1" ht="12.75">
      <c r="A242" s="39"/>
      <c r="B242" s="42"/>
      <c r="C242" s="39"/>
      <c r="D242" s="39"/>
    </row>
    <row r="243" spans="1:4" s="38" customFormat="1" ht="12.75">
      <c r="A243" s="39"/>
      <c r="B243" s="42"/>
      <c r="C243" s="39"/>
      <c r="D243" s="39"/>
    </row>
    <row r="244" spans="1:4" s="38" customFormat="1" ht="12.75">
      <c r="A244" s="39"/>
      <c r="B244" s="42"/>
      <c r="C244" s="39"/>
      <c r="D244" s="39"/>
    </row>
    <row r="245" spans="1:4" s="38" customFormat="1" ht="12.75">
      <c r="A245" s="39"/>
      <c r="B245" s="42"/>
      <c r="C245" s="39"/>
      <c r="D245" s="39"/>
    </row>
    <row r="246" spans="1:4" s="38" customFormat="1" ht="12.75">
      <c r="A246" s="39"/>
      <c r="B246" s="42"/>
      <c r="C246" s="39"/>
      <c r="D246" s="39"/>
    </row>
    <row r="247" spans="1:4" s="38" customFormat="1" ht="12.75">
      <c r="A247" s="39"/>
      <c r="B247" s="42"/>
      <c r="C247" s="39"/>
      <c r="D247" s="39"/>
    </row>
    <row r="248" spans="1:4" s="38" customFormat="1" ht="12.75">
      <c r="A248" s="39"/>
      <c r="B248" s="42"/>
      <c r="C248" s="39"/>
      <c r="D248" s="39"/>
    </row>
    <row r="249" spans="1:4" s="38" customFormat="1" ht="12.75">
      <c r="A249" s="39"/>
      <c r="B249" s="42"/>
      <c r="C249" s="39"/>
      <c r="D249" s="39"/>
    </row>
    <row r="250" spans="1:4" s="38" customFormat="1" ht="12.75">
      <c r="A250" s="39"/>
      <c r="B250" s="42"/>
      <c r="C250" s="39"/>
      <c r="D250" s="39"/>
    </row>
    <row r="251" spans="1:4" s="38" customFormat="1" ht="12.75">
      <c r="A251" s="39"/>
      <c r="B251" s="42"/>
      <c r="C251" s="39"/>
      <c r="D251" s="39"/>
    </row>
    <row r="252" spans="1:4" s="38" customFormat="1" ht="12.75">
      <c r="A252" s="39"/>
      <c r="B252" s="42"/>
      <c r="C252" s="39"/>
      <c r="D252" s="39"/>
    </row>
    <row r="253" spans="1:4" s="38" customFormat="1" ht="12.75">
      <c r="A253" s="39"/>
      <c r="B253" s="42"/>
      <c r="C253" s="39"/>
      <c r="D253" s="39"/>
    </row>
    <row r="254" spans="1:4" s="38" customFormat="1" ht="12.75">
      <c r="A254" s="39"/>
      <c r="B254" s="42"/>
      <c r="C254" s="39"/>
      <c r="D254" s="39"/>
    </row>
    <row r="255" spans="1:4" s="38" customFormat="1" ht="12.75">
      <c r="A255" s="39"/>
      <c r="B255" s="42"/>
      <c r="C255" s="39"/>
      <c r="D255" s="39"/>
    </row>
    <row r="256" spans="1:4" s="38" customFormat="1" ht="12.75">
      <c r="A256" s="39"/>
      <c r="B256" s="42"/>
      <c r="C256" s="39"/>
      <c r="D256" s="39"/>
    </row>
    <row r="257" spans="1:4" s="38" customFormat="1" ht="12.75">
      <c r="A257" s="39"/>
      <c r="B257" s="42"/>
      <c r="C257" s="39"/>
      <c r="D257" s="39"/>
    </row>
    <row r="258" spans="1:4" s="38" customFormat="1" ht="12.75">
      <c r="A258" s="39"/>
      <c r="B258" s="42"/>
      <c r="C258" s="39"/>
      <c r="D258" s="39"/>
    </row>
    <row r="259" spans="1:4" s="38" customFormat="1" ht="12.75">
      <c r="A259" s="39"/>
      <c r="B259" s="42"/>
      <c r="C259" s="39"/>
      <c r="D259" s="39"/>
    </row>
    <row r="260" spans="1:4" s="38" customFormat="1" ht="12.75">
      <c r="A260" s="39"/>
      <c r="B260" s="42"/>
      <c r="C260" s="39"/>
      <c r="D260" s="39"/>
    </row>
    <row r="261" spans="1:4" s="38" customFormat="1" ht="12.75">
      <c r="A261" s="39"/>
      <c r="B261" s="42"/>
      <c r="C261" s="39"/>
      <c r="D261" s="39"/>
    </row>
    <row r="262" spans="1:4" s="38" customFormat="1" ht="12.75">
      <c r="A262" s="39"/>
      <c r="B262" s="42"/>
      <c r="C262" s="39"/>
      <c r="D262" s="39"/>
    </row>
    <row r="263" spans="1:4" s="38" customFormat="1" ht="12.75">
      <c r="A263" s="39"/>
      <c r="B263" s="42"/>
      <c r="C263" s="39"/>
      <c r="D263" s="39"/>
    </row>
    <row r="264" spans="1:4" s="38" customFormat="1" ht="12.75">
      <c r="A264" s="39"/>
      <c r="B264" s="42"/>
      <c r="C264" s="39"/>
      <c r="D264" s="39"/>
    </row>
    <row r="265" spans="1:4" s="38" customFormat="1" ht="12.75">
      <c r="A265" s="39"/>
      <c r="B265" s="42"/>
      <c r="C265" s="39"/>
      <c r="D265" s="39"/>
    </row>
    <row r="266" spans="1:4" s="38" customFormat="1" ht="12.75">
      <c r="A266" s="39"/>
      <c r="B266" s="42"/>
      <c r="C266" s="39"/>
      <c r="D266" s="39"/>
    </row>
    <row r="267" spans="1:4" s="38" customFormat="1" ht="12.75">
      <c r="A267" s="39"/>
      <c r="B267" s="42"/>
      <c r="C267" s="39"/>
      <c r="D267" s="39"/>
    </row>
    <row r="268" spans="1:4" s="38" customFormat="1" ht="12.75">
      <c r="A268" s="39"/>
      <c r="B268" s="42"/>
      <c r="C268" s="39"/>
      <c r="D268" s="39"/>
    </row>
    <row r="269" spans="1:4" s="38" customFormat="1" ht="12.75">
      <c r="A269" s="39"/>
      <c r="B269" s="42"/>
      <c r="C269" s="39"/>
      <c r="D269" s="39"/>
    </row>
    <row r="270" spans="1:4" s="38" customFormat="1" ht="12.75">
      <c r="A270" s="39"/>
      <c r="B270" s="42"/>
      <c r="C270" s="39"/>
      <c r="D270" s="39"/>
    </row>
    <row r="271" spans="1:4" s="38" customFormat="1" ht="12.75">
      <c r="A271" s="39"/>
      <c r="B271" s="42"/>
      <c r="C271" s="39"/>
      <c r="D271" s="39"/>
    </row>
    <row r="272" spans="1:4" s="38" customFormat="1" ht="12.75">
      <c r="A272" s="39"/>
      <c r="B272" s="42"/>
      <c r="C272" s="39"/>
      <c r="D272" s="39"/>
    </row>
    <row r="273" spans="1:4" s="38" customFormat="1" ht="12.75">
      <c r="A273" s="39"/>
      <c r="B273" s="42"/>
      <c r="C273" s="39"/>
      <c r="D273" s="39"/>
    </row>
    <row r="274" spans="1:4" s="38" customFormat="1" ht="12.75">
      <c r="A274" s="39"/>
      <c r="B274" s="42"/>
      <c r="C274" s="39"/>
      <c r="D274" s="39"/>
    </row>
    <row r="275" spans="1:4" s="38" customFormat="1" ht="12.75">
      <c r="A275" s="39"/>
      <c r="B275" s="42"/>
      <c r="C275" s="39"/>
      <c r="D275" s="39"/>
    </row>
    <row r="276" spans="1:4" s="38" customFormat="1" ht="12.75">
      <c r="A276" s="39"/>
      <c r="B276" s="42"/>
      <c r="C276" s="39"/>
      <c r="D276" s="39"/>
    </row>
    <row r="277" spans="1:4" s="38" customFormat="1" ht="12.75">
      <c r="A277" s="39"/>
      <c r="B277" s="42"/>
      <c r="C277" s="39"/>
      <c r="D277" s="39"/>
    </row>
    <row r="278" spans="1:4" s="38" customFormat="1" ht="12.75">
      <c r="A278" s="39"/>
      <c r="B278" s="42"/>
      <c r="C278" s="39"/>
      <c r="D278" s="39"/>
    </row>
    <row r="279" spans="1:4" s="38" customFormat="1" ht="12.75">
      <c r="A279" s="39"/>
      <c r="B279" s="42"/>
      <c r="C279" s="39"/>
      <c r="D279" s="39"/>
    </row>
    <row r="280" spans="1:4" s="38" customFormat="1" ht="12.75">
      <c r="A280" s="39"/>
      <c r="B280" s="42"/>
      <c r="C280" s="39"/>
      <c r="D280" s="39"/>
    </row>
    <row r="281" spans="1:4" s="38" customFormat="1" ht="12.75">
      <c r="A281" s="39"/>
      <c r="B281" s="42"/>
      <c r="C281" s="39"/>
      <c r="D281" s="39"/>
    </row>
    <row r="282" spans="1:4" s="38" customFormat="1" ht="12.75">
      <c r="A282" s="39"/>
      <c r="B282" s="42"/>
      <c r="C282" s="39"/>
      <c r="D282" s="39"/>
    </row>
    <row r="283" spans="1:4" s="38" customFormat="1" ht="12.75">
      <c r="A283" s="39"/>
      <c r="B283" s="42"/>
      <c r="C283" s="39"/>
      <c r="D283" s="39"/>
    </row>
    <row r="284" spans="1:4" s="38" customFormat="1" ht="12.75">
      <c r="A284" s="39"/>
      <c r="B284" s="42"/>
      <c r="C284" s="39"/>
      <c r="D284" s="39"/>
    </row>
    <row r="285" spans="1:4" s="38" customFormat="1" ht="12.75">
      <c r="A285" s="39"/>
      <c r="B285" s="42"/>
      <c r="C285" s="39"/>
      <c r="D285" s="39"/>
    </row>
    <row r="286" spans="1:4" s="38" customFormat="1" ht="12.75">
      <c r="A286" s="39"/>
      <c r="B286" s="42"/>
      <c r="C286" s="39"/>
      <c r="D286" s="39"/>
    </row>
    <row r="287" spans="1:4" s="38" customFormat="1" ht="12.75">
      <c r="A287" s="39"/>
      <c r="B287" s="42"/>
      <c r="C287" s="39"/>
      <c r="D287" s="39"/>
    </row>
    <row r="288" spans="1:4" s="38" customFormat="1" ht="12.75">
      <c r="A288" s="39"/>
      <c r="B288" s="42"/>
      <c r="C288" s="39"/>
      <c r="D288" s="39"/>
    </row>
    <row r="289" spans="1:4" s="38" customFormat="1" ht="12.75">
      <c r="A289" s="39"/>
      <c r="B289" s="42"/>
      <c r="C289" s="39"/>
      <c r="D289" s="39"/>
    </row>
    <row r="290" spans="1:4" s="38" customFormat="1" ht="12.75">
      <c r="A290" s="39"/>
      <c r="B290" s="42"/>
      <c r="C290" s="39"/>
      <c r="D290" s="39"/>
    </row>
    <row r="291" spans="1:4" s="38" customFormat="1" ht="12.75">
      <c r="A291" s="39"/>
      <c r="B291" s="42"/>
      <c r="C291" s="39"/>
      <c r="D291" s="39"/>
    </row>
    <row r="292" spans="1:4" s="38" customFormat="1" ht="12.75">
      <c r="A292" s="39"/>
      <c r="B292" s="42"/>
      <c r="C292" s="39"/>
      <c r="D292" s="39"/>
    </row>
    <row r="293" spans="1:4" s="38" customFormat="1" ht="12.75">
      <c r="A293" s="39"/>
      <c r="B293" s="42"/>
      <c r="C293" s="39"/>
      <c r="D293" s="39"/>
    </row>
    <row r="294" spans="1:4" s="38" customFormat="1" ht="12.75">
      <c r="A294" s="39"/>
      <c r="B294" s="42"/>
      <c r="C294" s="39"/>
      <c r="D294" s="39"/>
    </row>
    <row r="295" spans="1:4" s="38" customFormat="1" ht="12.75">
      <c r="A295" s="39"/>
      <c r="B295" s="42"/>
      <c r="C295" s="39"/>
      <c r="D295" s="39"/>
    </row>
    <row r="296" spans="1:4" s="38" customFormat="1" ht="12.75">
      <c r="A296" s="39"/>
      <c r="B296" s="42"/>
      <c r="C296" s="39"/>
      <c r="D296" s="39"/>
    </row>
    <row r="297" spans="1:4" s="38" customFormat="1" ht="12.75">
      <c r="A297" s="39"/>
      <c r="B297" s="42"/>
      <c r="C297" s="39"/>
      <c r="D297" s="39"/>
    </row>
    <row r="298" spans="1:4" s="38" customFormat="1" ht="12.75">
      <c r="A298" s="39"/>
      <c r="B298" s="42"/>
      <c r="C298" s="39"/>
      <c r="D298" s="39"/>
    </row>
    <row r="299" spans="1:4" s="38" customFormat="1" ht="12.75">
      <c r="A299" s="39"/>
      <c r="B299" s="42"/>
      <c r="C299" s="39"/>
      <c r="D299" s="39"/>
    </row>
    <row r="300" spans="1:4" s="38" customFormat="1" ht="12.75">
      <c r="A300" s="39"/>
      <c r="B300" s="42"/>
      <c r="C300" s="39"/>
      <c r="D300" s="39"/>
    </row>
    <row r="301" spans="1:4" s="38" customFormat="1" ht="12.75">
      <c r="A301" s="39"/>
      <c r="B301" s="42"/>
      <c r="C301" s="39"/>
      <c r="D301" s="39"/>
    </row>
    <row r="302" spans="1:4" s="38" customFormat="1" ht="12.75">
      <c r="A302" s="39"/>
      <c r="B302" s="42"/>
      <c r="C302" s="39"/>
      <c r="D302" s="39"/>
    </row>
    <row r="303" spans="1:4" s="38" customFormat="1" ht="12.75">
      <c r="A303" s="39"/>
      <c r="B303" s="42"/>
      <c r="C303" s="39"/>
      <c r="D303" s="39"/>
    </row>
    <row r="304" spans="1:4" s="38" customFormat="1" ht="12.75">
      <c r="A304" s="39"/>
      <c r="B304" s="42"/>
      <c r="C304" s="39"/>
      <c r="D304" s="39"/>
    </row>
    <row r="305" spans="1:4" s="38" customFormat="1" ht="12.75">
      <c r="A305" s="39"/>
      <c r="B305" s="42"/>
      <c r="C305" s="39"/>
      <c r="D305" s="39"/>
    </row>
    <row r="306" spans="1:4" s="38" customFormat="1" ht="12.75">
      <c r="A306" s="39"/>
      <c r="B306" s="42"/>
      <c r="C306" s="39"/>
      <c r="D306" s="39"/>
    </row>
    <row r="307" spans="1:4" s="38" customFormat="1" ht="12.75">
      <c r="A307" s="39"/>
      <c r="B307" s="42"/>
      <c r="C307" s="39"/>
      <c r="D307" s="39"/>
    </row>
    <row r="308" spans="1:4" s="38" customFormat="1" ht="12.75">
      <c r="A308" s="39"/>
      <c r="B308" s="42"/>
      <c r="C308" s="39"/>
      <c r="D308" s="39"/>
    </row>
    <row r="309" spans="1:4" s="38" customFormat="1" ht="12.75">
      <c r="A309" s="39"/>
      <c r="B309" s="42"/>
      <c r="C309" s="39"/>
      <c r="D309" s="39"/>
    </row>
    <row r="310" spans="1:4" s="38" customFormat="1" ht="12.75">
      <c r="A310" s="39"/>
      <c r="B310" s="42"/>
      <c r="C310" s="39"/>
      <c r="D310" s="39"/>
    </row>
    <row r="311" spans="1:4" s="38" customFormat="1" ht="12.75">
      <c r="A311" s="39"/>
      <c r="B311" s="42"/>
      <c r="C311" s="39"/>
      <c r="D311" s="39"/>
    </row>
    <row r="312" spans="1:4" s="38" customFormat="1" ht="12.75">
      <c r="A312" s="39"/>
      <c r="B312" s="42"/>
      <c r="C312" s="39"/>
      <c r="D312" s="39"/>
    </row>
    <row r="313" spans="1:4" s="38" customFormat="1" ht="12.75">
      <c r="A313" s="39"/>
      <c r="B313" s="42"/>
      <c r="C313" s="39"/>
      <c r="D313" s="39"/>
    </row>
    <row r="314" spans="1:4" s="38" customFormat="1" ht="12.75">
      <c r="A314" s="39"/>
      <c r="B314" s="42"/>
      <c r="C314" s="39"/>
      <c r="D314" s="39"/>
    </row>
    <row r="315" spans="1:4" s="38" customFormat="1" ht="12.75">
      <c r="A315" s="39"/>
      <c r="B315" s="42"/>
      <c r="C315" s="39"/>
      <c r="D315" s="39"/>
    </row>
    <row r="316" spans="1:4" s="38" customFormat="1" ht="12.75">
      <c r="A316" s="39"/>
      <c r="B316" s="42"/>
      <c r="C316" s="39"/>
      <c r="D316" s="39"/>
    </row>
    <row r="317" spans="1:4" s="38" customFormat="1" ht="12.75">
      <c r="A317" s="39"/>
      <c r="B317" s="42"/>
      <c r="C317" s="39"/>
      <c r="D317" s="39"/>
    </row>
    <row r="318" spans="1:4" s="38" customFormat="1" ht="12.75">
      <c r="A318" s="39"/>
      <c r="B318" s="42"/>
      <c r="C318" s="39"/>
      <c r="D318" s="39"/>
    </row>
    <row r="319" spans="1:4" s="38" customFormat="1" ht="12.75">
      <c r="A319" s="39"/>
      <c r="B319" s="42"/>
      <c r="C319" s="39"/>
      <c r="D319" s="39"/>
    </row>
    <row r="320" spans="1:4" s="38" customFormat="1" ht="12.75">
      <c r="A320" s="39"/>
      <c r="B320" s="42"/>
      <c r="C320" s="39"/>
      <c r="D320" s="39"/>
    </row>
    <row r="321" spans="1:4" s="38" customFormat="1" ht="12.75">
      <c r="A321" s="39"/>
      <c r="B321" s="42"/>
      <c r="C321" s="39"/>
      <c r="D321" s="39"/>
    </row>
    <row r="322" spans="1:4" s="38" customFormat="1" ht="12.75">
      <c r="A322" s="39"/>
      <c r="B322" s="42"/>
      <c r="C322" s="39"/>
      <c r="D322" s="39"/>
    </row>
    <row r="323" spans="1:4" s="38" customFormat="1" ht="12.75">
      <c r="A323" s="39"/>
      <c r="B323" s="42"/>
      <c r="C323" s="39"/>
      <c r="D323" s="39"/>
    </row>
    <row r="324" spans="1:4" s="38" customFormat="1" ht="12.75">
      <c r="A324" s="39"/>
      <c r="B324" s="42"/>
      <c r="C324" s="39"/>
      <c r="D324" s="39"/>
    </row>
    <row r="325" spans="1:4" s="38" customFormat="1" ht="12.75">
      <c r="A325" s="39"/>
      <c r="B325" s="42"/>
      <c r="C325" s="39"/>
      <c r="D325" s="39"/>
    </row>
    <row r="326" spans="1:4" s="38" customFormat="1" ht="12.75">
      <c r="A326" s="39"/>
      <c r="B326" s="42"/>
      <c r="C326" s="39"/>
      <c r="D326" s="39"/>
    </row>
    <row r="327" spans="1:4" s="38" customFormat="1" ht="12.75">
      <c r="A327" s="39"/>
      <c r="B327" s="42"/>
      <c r="C327" s="39"/>
      <c r="D327" s="39"/>
    </row>
    <row r="328" spans="1:4" s="38" customFormat="1" ht="12.75">
      <c r="A328" s="39"/>
      <c r="B328" s="42"/>
      <c r="C328" s="39"/>
      <c r="D328" s="39"/>
    </row>
    <row r="329" spans="1:4" s="38" customFormat="1" ht="12.75">
      <c r="A329" s="39"/>
      <c r="B329" s="42"/>
      <c r="C329" s="39"/>
      <c r="D329" s="39"/>
    </row>
    <row r="330" spans="1:4" s="38" customFormat="1" ht="12.75">
      <c r="A330" s="39"/>
      <c r="B330" s="42"/>
      <c r="C330" s="39"/>
      <c r="D330" s="39"/>
    </row>
    <row r="331" spans="1:4" s="38" customFormat="1" ht="12.75">
      <c r="A331" s="39"/>
      <c r="B331" s="42"/>
      <c r="C331" s="39"/>
      <c r="D331" s="39"/>
    </row>
    <row r="332" spans="1:4" s="38" customFormat="1" ht="12.75">
      <c r="A332" s="39"/>
      <c r="B332" s="42"/>
      <c r="C332" s="39"/>
      <c r="D332" s="39"/>
    </row>
    <row r="333" spans="1:4" s="38" customFormat="1" ht="12.75">
      <c r="A333" s="39"/>
      <c r="B333" s="42"/>
      <c r="C333" s="39"/>
      <c r="D333" s="39"/>
    </row>
    <row r="334" spans="1:8" s="38" customFormat="1" ht="12.75">
      <c r="A334" s="39"/>
      <c r="B334" s="42"/>
      <c r="C334" s="39"/>
      <c r="D334" s="39"/>
      <c r="E334" s="43"/>
      <c r="F334" s="43"/>
      <c r="G334" s="43"/>
      <c r="H334" s="44"/>
    </row>
    <row r="335" spans="1:8" s="38" customFormat="1" ht="12.75">
      <c r="A335" s="39"/>
      <c r="B335" s="42"/>
      <c r="C335" s="39"/>
      <c r="D335" s="39"/>
      <c r="E335" s="43"/>
      <c r="F335" s="43"/>
      <c r="G335" s="43"/>
      <c r="H335" s="44"/>
    </row>
    <row r="336" spans="1:8" s="38" customFormat="1" ht="12.75">
      <c r="A336" s="39"/>
      <c r="B336" s="42"/>
      <c r="C336" s="39"/>
      <c r="D336" s="39"/>
      <c r="E336" s="43"/>
      <c r="F336" s="43"/>
      <c r="G336" s="43"/>
      <c r="H336" s="44"/>
    </row>
    <row r="337" spans="1:8" s="38" customFormat="1" ht="12.75">
      <c r="A337" s="39"/>
      <c r="B337" s="42"/>
      <c r="C337" s="39"/>
      <c r="D337" s="39"/>
      <c r="E337" s="43"/>
      <c r="F337" s="43"/>
      <c r="G337" s="43"/>
      <c r="H337" s="44"/>
    </row>
    <row r="338" spans="1:7" s="38" customFormat="1" ht="12.75">
      <c r="A338" s="39"/>
      <c r="B338" s="42"/>
      <c r="C338" s="39"/>
      <c r="D338" s="39"/>
      <c r="E338" s="43"/>
      <c r="F338" s="43"/>
      <c r="G338" s="43"/>
    </row>
    <row r="339" spans="1:7" s="38" customFormat="1" ht="12.75">
      <c r="A339" s="39"/>
      <c r="B339" s="42"/>
      <c r="C339" s="39"/>
      <c r="D339" s="39"/>
      <c r="E339" s="43"/>
      <c r="F339" s="43"/>
      <c r="G339" s="43"/>
    </row>
    <row r="340" spans="1:7" s="38" customFormat="1" ht="12.75">
      <c r="A340" s="39"/>
      <c r="B340" s="42"/>
      <c r="C340" s="39"/>
      <c r="D340" s="39"/>
      <c r="E340" s="43"/>
      <c r="F340" s="43"/>
      <c r="G340" s="43"/>
    </row>
    <row r="341" spans="1:7" s="38" customFormat="1" ht="12.75">
      <c r="A341" s="39"/>
      <c r="B341" s="42"/>
      <c r="C341" s="39"/>
      <c r="D341" s="39"/>
      <c r="E341" s="43"/>
      <c r="F341" s="43"/>
      <c r="G341" s="43"/>
    </row>
    <row r="342" spans="1:7" s="38" customFormat="1" ht="12.75">
      <c r="A342" s="39"/>
      <c r="B342" s="42"/>
      <c r="C342" s="39"/>
      <c r="D342" s="39"/>
      <c r="E342" s="43"/>
      <c r="F342" s="43"/>
      <c r="G342" s="43"/>
    </row>
    <row r="343" spans="1:7" s="38" customFormat="1" ht="12.75">
      <c r="A343" s="39"/>
      <c r="B343" s="42"/>
      <c r="C343" s="39"/>
      <c r="D343" s="39"/>
      <c r="E343" s="43"/>
      <c r="F343" s="43"/>
      <c r="G343" s="43"/>
    </row>
    <row r="344" spans="1:7" s="38" customFormat="1" ht="12.75">
      <c r="A344" s="39"/>
      <c r="B344" s="42"/>
      <c r="C344" s="39"/>
      <c r="D344" s="39"/>
      <c r="E344" s="43"/>
      <c r="F344" s="43"/>
      <c r="G344" s="43"/>
    </row>
    <row r="345" spans="1:7" s="38" customFormat="1" ht="12.75">
      <c r="A345" s="39"/>
      <c r="B345" s="42"/>
      <c r="C345" s="39"/>
      <c r="D345" s="39"/>
      <c r="E345" s="43"/>
      <c r="F345" s="43"/>
      <c r="G345" s="43"/>
    </row>
    <row r="346" spans="1:7" s="38" customFormat="1" ht="12.75">
      <c r="A346" s="39"/>
      <c r="B346" s="42"/>
      <c r="C346" s="39"/>
      <c r="D346" s="39"/>
      <c r="E346" s="43"/>
      <c r="F346" s="43"/>
      <c r="G346" s="43"/>
    </row>
    <row r="347" spans="1:7" s="38" customFormat="1" ht="12.75">
      <c r="A347" s="39"/>
      <c r="B347" s="42"/>
      <c r="C347" s="39"/>
      <c r="D347" s="39"/>
      <c r="E347" s="43"/>
      <c r="F347" s="43"/>
      <c r="G347" s="43"/>
    </row>
    <row r="348" spans="1:7" s="38" customFormat="1" ht="12.75">
      <c r="A348" s="39"/>
      <c r="B348" s="42"/>
      <c r="C348" s="39"/>
      <c r="D348" s="39"/>
      <c r="E348" s="43"/>
      <c r="F348" s="43"/>
      <c r="G348" s="43"/>
    </row>
    <row r="349" spans="1:7" s="38" customFormat="1" ht="12.75">
      <c r="A349" s="39"/>
      <c r="B349" s="42"/>
      <c r="C349" s="39"/>
      <c r="D349" s="39"/>
      <c r="E349" s="43"/>
      <c r="F349" s="43"/>
      <c r="G349" s="43"/>
    </row>
    <row r="350" spans="1:7" s="38" customFormat="1" ht="12.75">
      <c r="A350" s="39"/>
      <c r="B350" s="42"/>
      <c r="C350" s="39"/>
      <c r="D350" s="39"/>
      <c r="E350" s="43"/>
      <c r="F350" s="43"/>
      <c r="G350" s="43"/>
    </row>
    <row r="351" spans="1:7" s="38" customFormat="1" ht="12.75">
      <c r="A351" s="39"/>
      <c r="B351" s="42"/>
      <c r="C351" s="39"/>
      <c r="D351" s="39"/>
      <c r="E351" s="43"/>
      <c r="F351" s="43"/>
      <c r="G351" s="43"/>
    </row>
    <row r="352" spans="1:7" s="38" customFormat="1" ht="12.75">
      <c r="A352" s="39"/>
      <c r="B352" s="42"/>
      <c r="C352" s="39"/>
      <c r="D352" s="39"/>
      <c r="E352" s="43"/>
      <c r="F352" s="43"/>
      <c r="G352" s="43"/>
    </row>
    <row r="353" spans="1:7" s="38" customFormat="1" ht="12.75">
      <c r="A353" s="39"/>
      <c r="B353" s="42"/>
      <c r="C353" s="39"/>
      <c r="D353" s="39"/>
      <c r="E353" s="43"/>
      <c r="F353" s="43"/>
      <c r="G353" s="43"/>
    </row>
    <row r="354" spans="1:7" s="38" customFormat="1" ht="12.75">
      <c r="A354" s="39"/>
      <c r="B354" s="42"/>
      <c r="C354" s="39"/>
      <c r="D354" s="39"/>
      <c r="E354" s="43"/>
      <c r="F354" s="43"/>
      <c r="G354" s="43"/>
    </row>
    <row r="355" spans="1:7" s="38" customFormat="1" ht="12.75">
      <c r="A355" s="39"/>
      <c r="B355" s="42"/>
      <c r="C355" s="39"/>
      <c r="D355" s="39"/>
      <c r="E355" s="43"/>
      <c r="F355" s="43"/>
      <c r="G355" s="43"/>
    </row>
    <row r="356" spans="1:7" s="38" customFormat="1" ht="12.75">
      <c r="A356" s="39"/>
      <c r="B356" s="42"/>
      <c r="C356" s="39"/>
      <c r="D356" s="39"/>
      <c r="E356" s="43"/>
      <c r="F356" s="43"/>
      <c r="G356" s="43"/>
    </row>
    <row r="357" spans="1:7" s="38" customFormat="1" ht="12.75">
      <c r="A357" s="39"/>
      <c r="B357" s="42"/>
      <c r="C357" s="39"/>
      <c r="D357" s="39"/>
      <c r="E357" s="43"/>
      <c r="F357" s="43"/>
      <c r="G357" s="43"/>
    </row>
    <row r="358" spans="1:7" s="38" customFormat="1" ht="12.75">
      <c r="A358" s="39"/>
      <c r="B358" s="42"/>
      <c r="C358" s="39"/>
      <c r="D358" s="39"/>
      <c r="E358" s="43"/>
      <c r="F358" s="43"/>
      <c r="G358" s="43"/>
    </row>
    <row r="359" spans="1:7" s="38" customFormat="1" ht="12.75">
      <c r="A359" s="39"/>
      <c r="B359" s="42"/>
      <c r="C359" s="39"/>
      <c r="D359" s="39"/>
      <c r="E359" s="43"/>
      <c r="F359" s="43"/>
      <c r="G359" s="43"/>
    </row>
    <row r="360" spans="1:7" s="38" customFormat="1" ht="12.75">
      <c r="A360" s="39"/>
      <c r="B360" s="42"/>
      <c r="C360" s="39"/>
      <c r="D360" s="39"/>
      <c r="E360" s="43"/>
      <c r="F360" s="43"/>
      <c r="G360" s="43"/>
    </row>
    <row r="361" spans="1:7" s="38" customFormat="1" ht="12.75">
      <c r="A361" s="39"/>
      <c r="B361" s="42"/>
      <c r="C361" s="39"/>
      <c r="D361" s="39"/>
      <c r="E361" s="43"/>
      <c r="F361" s="43"/>
      <c r="G361" s="43"/>
    </row>
    <row r="362" spans="1:7" s="38" customFormat="1" ht="12.75">
      <c r="A362" s="39"/>
      <c r="B362" s="42"/>
      <c r="C362" s="39"/>
      <c r="D362" s="39"/>
      <c r="E362" s="43"/>
      <c r="F362" s="43"/>
      <c r="G362" s="43"/>
    </row>
    <row r="363" spans="1:7" s="38" customFormat="1" ht="12.75">
      <c r="A363" s="39"/>
      <c r="B363" s="42"/>
      <c r="C363" s="39"/>
      <c r="D363" s="39"/>
      <c r="E363" s="43"/>
      <c r="F363" s="43"/>
      <c r="G363" s="43"/>
    </row>
    <row r="364" spans="1:7" s="38" customFormat="1" ht="12.75">
      <c r="A364" s="39"/>
      <c r="B364" s="42"/>
      <c r="C364" s="39"/>
      <c r="D364" s="39"/>
      <c r="E364" s="43"/>
      <c r="F364" s="43"/>
      <c r="G364" s="43"/>
    </row>
    <row r="365" spans="1:7" s="38" customFormat="1" ht="12.75">
      <c r="A365" s="39"/>
      <c r="B365" s="42"/>
      <c r="C365" s="39"/>
      <c r="D365" s="39"/>
      <c r="E365" s="43"/>
      <c r="F365" s="43"/>
      <c r="G365" s="43"/>
    </row>
    <row r="366" spans="1:7" s="38" customFormat="1" ht="12.75">
      <c r="A366" s="39"/>
      <c r="B366" s="42"/>
      <c r="C366" s="39"/>
      <c r="D366" s="39"/>
      <c r="E366" s="43"/>
      <c r="F366" s="43"/>
      <c r="G366" s="43"/>
    </row>
    <row r="367" spans="1:7" s="38" customFormat="1" ht="12.75">
      <c r="A367" s="39"/>
      <c r="B367" s="42"/>
      <c r="C367" s="39"/>
      <c r="D367" s="39"/>
      <c r="E367" s="43"/>
      <c r="F367" s="43"/>
      <c r="G367" s="43"/>
    </row>
    <row r="368" spans="1:7" s="38" customFormat="1" ht="12.75">
      <c r="A368" s="39"/>
      <c r="B368" s="42"/>
      <c r="C368" s="39"/>
      <c r="D368" s="39"/>
      <c r="E368" s="43"/>
      <c r="F368" s="43"/>
      <c r="G368" s="43"/>
    </row>
    <row r="369" spans="1:7" s="38" customFormat="1" ht="12.75">
      <c r="A369" s="39"/>
      <c r="B369" s="42"/>
      <c r="C369" s="39"/>
      <c r="D369" s="39"/>
      <c r="E369" s="43"/>
      <c r="F369" s="43"/>
      <c r="G369" s="43"/>
    </row>
    <row r="370" spans="1:7" s="38" customFormat="1" ht="12.75">
      <c r="A370" s="39"/>
      <c r="B370" s="42"/>
      <c r="C370" s="39"/>
      <c r="D370" s="39"/>
      <c r="E370" s="43"/>
      <c r="F370" s="43"/>
      <c r="G370" s="43"/>
    </row>
    <row r="371" spans="1:7" s="38" customFormat="1" ht="12.75">
      <c r="A371" s="39"/>
      <c r="B371" s="42"/>
      <c r="C371" s="39"/>
      <c r="D371" s="39"/>
      <c r="E371" s="43"/>
      <c r="F371" s="43"/>
      <c r="G371" s="43"/>
    </row>
    <row r="372" spans="1:7" s="38" customFormat="1" ht="12.75">
      <c r="A372" s="39"/>
      <c r="B372" s="42"/>
      <c r="C372" s="39"/>
      <c r="D372" s="39"/>
      <c r="E372" s="43"/>
      <c r="F372" s="43"/>
      <c r="G372" s="43"/>
    </row>
    <row r="373" spans="1:7" s="38" customFormat="1" ht="12.75">
      <c r="A373" s="39"/>
      <c r="B373" s="42"/>
      <c r="C373" s="39"/>
      <c r="D373" s="39"/>
      <c r="E373" s="43"/>
      <c r="F373" s="43"/>
      <c r="G373" s="43"/>
    </row>
    <row r="374" spans="1:7" s="38" customFormat="1" ht="12.75">
      <c r="A374" s="39"/>
      <c r="B374" s="42"/>
      <c r="C374" s="39"/>
      <c r="D374" s="39"/>
      <c r="E374" s="43"/>
      <c r="F374" s="43"/>
      <c r="G374" s="43"/>
    </row>
    <row r="375" spans="1:7" s="38" customFormat="1" ht="12.75">
      <c r="A375" s="39"/>
      <c r="B375" s="42"/>
      <c r="C375" s="39"/>
      <c r="D375" s="39"/>
      <c r="E375" s="43"/>
      <c r="F375" s="43"/>
      <c r="G375" s="43"/>
    </row>
    <row r="376" spans="1:7" s="38" customFormat="1" ht="12.75">
      <c r="A376" s="39"/>
      <c r="B376" s="42"/>
      <c r="C376" s="39"/>
      <c r="D376" s="39"/>
      <c r="E376" s="43"/>
      <c r="F376" s="43"/>
      <c r="G376" s="43"/>
    </row>
    <row r="377" spans="1:7" s="38" customFormat="1" ht="12.75">
      <c r="A377" s="39"/>
      <c r="B377" s="42"/>
      <c r="C377" s="39"/>
      <c r="D377" s="39"/>
      <c r="E377" s="43"/>
      <c r="F377" s="43"/>
      <c r="G377" s="43"/>
    </row>
    <row r="378" spans="1:7" s="38" customFormat="1" ht="12.75">
      <c r="A378" s="39"/>
      <c r="B378" s="42"/>
      <c r="C378" s="39"/>
      <c r="D378" s="39"/>
      <c r="E378" s="43"/>
      <c r="F378" s="43"/>
      <c r="G378" s="43"/>
    </row>
    <row r="379" spans="1:7" s="38" customFormat="1" ht="12.75">
      <c r="A379" s="39"/>
      <c r="B379" s="42"/>
      <c r="C379" s="39"/>
      <c r="D379" s="39"/>
      <c r="E379" s="43"/>
      <c r="F379" s="43"/>
      <c r="G379" s="43"/>
    </row>
    <row r="380" spans="1:7" s="38" customFormat="1" ht="12.75">
      <c r="A380" s="39"/>
      <c r="B380" s="42"/>
      <c r="C380" s="39"/>
      <c r="D380" s="39"/>
      <c r="E380" s="43"/>
      <c r="F380" s="43"/>
      <c r="G380" s="43"/>
    </row>
    <row r="381" spans="1:7" s="38" customFormat="1" ht="12.75">
      <c r="A381" s="39"/>
      <c r="B381" s="42"/>
      <c r="C381" s="39"/>
      <c r="D381" s="39"/>
      <c r="E381" s="43"/>
      <c r="F381" s="43"/>
      <c r="G381" s="43"/>
    </row>
    <row r="382" spans="1:7" s="38" customFormat="1" ht="12.75">
      <c r="A382" s="39"/>
      <c r="B382" s="42"/>
      <c r="C382" s="39"/>
      <c r="D382" s="39"/>
      <c r="E382" s="43"/>
      <c r="F382" s="43"/>
      <c r="G382" s="43"/>
    </row>
    <row r="383" spans="1:7" s="38" customFormat="1" ht="12.75">
      <c r="A383" s="39"/>
      <c r="B383" s="42"/>
      <c r="C383" s="39"/>
      <c r="D383" s="39"/>
      <c r="E383" s="43"/>
      <c r="F383" s="43"/>
      <c r="G383" s="43"/>
    </row>
    <row r="384" spans="1:7" s="38" customFormat="1" ht="12.75">
      <c r="A384" s="39"/>
      <c r="B384" s="42"/>
      <c r="C384" s="39"/>
      <c r="D384" s="39"/>
      <c r="E384" s="43"/>
      <c r="F384" s="43"/>
      <c r="G384" s="43"/>
    </row>
    <row r="385" spans="1:7" s="38" customFormat="1" ht="12.75">
      <c r="A385" s="39"/>
      <c r="B385" s="42"/>
      <c r="C385" s="39"/>
      <c r="D385" s="39"/>
      <c r="E385" s="43"/>
      <c r="F385" s="43"/>
      <c r="G385" s="43"/>
    </row>
    <row r="386" spans="1:7" s="38" customFormat="1" ht="12.75">
      <c r="A386" s="39"/>
      <c r="B386" s="42"/>
      <c r="C386" s="39"/>
      <c r="D386" s="39"/>
      <c r="E386" s="43"/>
      <c r="F386" s="43"/>
      <c r="G386" s="43"/>
    </row>
    <row r="387" spans="1:7" s="38" customFormat="1" ht="12.75">
      <c r="A387" s="39"/>
      <c r="B387" s="42"/>
      <c r="C387" s="39"/>
      <c r="D387" s="39"/>
      <c r="E387" s="43"/>
      <c r="F387" s="43"/>
      <c r="G387" s="43"/>
    </row>
    <row r="388" spans="1:7" s="38" customFormat="1" ht="12.75">
      <c r="A388" s="39"/>
      <c r="B388" s="42"/>
      <c r="C388" s="39"/>
      <c r="D388" s="39"/>
      <c r="E388" s="43"/>
      <c r="F388" s="43"/>
      <c r="G388" s="43"/>
    </row>
    <row r="389" spans="1:7" s="38" customFormat="1" ht="12.75">
      <c r="A389" s="39"/>
      <c r="B389" s="42"/>
      <c r="C389" s="39"/>
      <c r="D389" s="39"/>
      <c r="E389" s="43"/>
      <c r="F389" s="43"/>
      <c r="G389" s="43"/>
    </row>
    <row r="390" spans="1:7" s="38" customFormat="1" ht="12.75">
      <c r="A390" s="39"/>
      <c r="B390" s="42"/>
      <c r="C390" s="39"/>
      <c r="D390" s="39"/>
      <c r="E390" s="43"/>
      <c r="F390" s="43"/>
      <c r="G390" s="43"/>
    </row>
    <row r="391" spans="1:7" s="38" customFormat="1" ht="12.75">
      <c r="A391" s="39"/>
      <c r="B391" s="42"/>
      <c r="C391" s="39"/>
      <c r="D391" s="39"/>
      <c r="E391" s="43"/>
      <c r="F391" s="43"/>
      <c r="G391" s="43"/>
    </row>
  </sheetData>
  <mergeCells count="12">
    <mergeCell ref="H5:H6"/>
    <mergeCell ref="I5:I6"/>
    <mergeCell ref="J5:J6"/>
    <mergeCell ref="G5:G6"/>
    <mergeCell ref="A143:C143"/>
    <mergeCell ref="H1:I1"/>
    <mergeCell ref="A5:B5"/>
    <mergeCell ref="A3:J3"/>
    <mergeCell ref="C5:C6"/>
    <mergeCell ref="D5:D6"/>
    <mergeCell ref="E5:E6"/>
    <mergeCell ref="F5:F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2004-09-06T07:32:38Z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